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f278d386fdbd6c4/デスクトップ/第49回おかあさんコーラス九州支部大会/"/>
    </mc:Choice>
  </mc:AlternateContent>
  <xr:revisionPtr revIDLastSave="2" documentId="8_{AC841EEA-A137-4092-8C94-FCA8613EE5F9}" xr6:coauthVersionLast="47" xr6:coauthVersionMax="47" xr10:uidLastSave="{BE654760-413E-45D0-B835-7F72233C585D}"/>
  <bookViews>
    <workbookView xWindow="-120" yWindow="-120" windowWidth="23280" windowHeight="14880" tabRatio="818" activeTab="1" xr2:uid="{00000000-000D-0000-FFFF-FFFF00000000}"/>
  </bookViews>
  <sheets>
    <sheet name="Sheet1" sheetId="6" r:id="rId1"/>
    <sheet name="1.おかあさんコーラス申込シート(A）" sheetId="11" r:id="rId2"/>
    <sheet name="2.おかあさんコーラス演奏曲（B）" sheetId="12" r:id="rId3"/>
    <sheet name="3.申込書確認 (印刷用)" sheetId="14" r:id="rId4"/>
    <sheet name="5.報告data" sheetId="16" state="hidden" r:id="rId5"/>
    <sheet name="6.Pdata" sheetId="13" state="hidden" r:id="rId6"/>
    <sheet name="7.団体原稿" sheetId="15" state="hidden" r:id="rId7"/>
  </sheets>
  <definedNames>
    <definedName name="_xlnm._FilterDatabase" localSheetId="1" hidden="1">'1.おかあさんコーラス申込シート(A）'!$A$1:$I$28</definedName>
    <definedName name="_xlnm.Print_Area" localSheetId="1">'1.おかあさんコーラス申込シート(A）'!$A$1:$M$43</definedName>
    <definedName name="_xlnm.Print_Area" localSheetId="2">'2.おかあさんコーラス演奏曲（B）'!$A$2:$G$64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O5" i="16"/>
  <c r="K10" i="14"/>
  <c r="G5" i="16" l="1"/>
  <c r="F9" i="14"/>
  <c r="G17" i="14"/>
  <c r="M17" i="14"/>
  <c r="O6" i="14"/>
  <c r="C9" i="14"/>
  <c r="B23" i="13"/>
  <c r="B24" i="13"/>
  <c r="B19" i="14"/>
  <c r="C12" i="14"/>
  <c r="C34" i="11"/>
  <c r="D64" i="12" l="1"/>
  <c r="W5" i="16"/>
  <c r="B12" i="13"/>
  <c r="K14" i="14"/>
  <c r="B16" i="13" s="1"/>
  <c r="E26" i="15"/>
  <c r="E25" i="15"/>
  <c r="E21" i="15"/>
  <c r="E20" i="15"/>
  <c r="E18" i="15"/>
  <c r="E17" i="15"/>
  <c r="E13" i="15"/>
  <c r="E12" i="15"/>
  <c r="E11" i="15"/>
  <c r="E10" i="15"/>
  <c r="B7" i="15"/>
  <c r="H3" i="15"/>
  <c r="B6" i="15"/>
  <c r="E4" i="12"/>
  <c r="D4" i="12"/>
  <c r="C68" i="12"/>
  <c r="E66" i="12"/>
  <c r="B10" i="13" l="1"/>
  <c r="B9" i="13"/>
  <c r="B7" i="13"/>
  <c r="B6" i="13"/>
  <c r="B5" i="13"/>
  <c r="U5" i="16"/>
  <c r="T5" i="16"/>
  <c r="S5" i="16"/>
  <c r="N5" i="16"/>
  <c r="M5" i="16"/>
  <c r="D17" i="14"/>
  <c r="P16" i="14"/>
  <c r="I16" i="14"/>
  <c r="D16" i="14"/>
  <c r="K15" i="14"/>
  <c r="B17" i="13" s="1"/>
  <c r="G15" i="14"/>
  <c r="B15" i="13" s="1"/>
  <c r="C15" i="14"/>
  <c r="O14" i="14"/>
  <c r="V5" i="16" s="1"/>
  <c r="O13" i="14"/>
  <c r="K13" i="14"/>
  <c r="G14" i="14"/>
  <c r="B14" i="13" s="1"/>
  <c r="G13" i="14"/>
  <c r="C14" i="14"/>
  <c r="C13" i="14"/>
  <c r="P12" i="14"/>
  <c r="M12" i="14"/>
  <c r="J12" i="14"/>
  <c r="J5" i="16"/>
  <c r="C11" i="14"/>
  <c r="C10" i="14"/>
  <c r="O5" i="14"/>
  <c r="H5" i="14"/>
  <c r="B8" i="14"/>
  <c r="B6" i="14"/>
  <c r="B7" i="14"/>
  <c r="K5" i="16"/>
  <c r="I5" i="16"/>
  <c r="G37" i="11"/>
  <c r="B11" i="13" l="1"/>
  <c r="P5" i="16"/>
  <c r="B18" i="13"/>
  <c r="R5" i="16"/>
  <c r="Q5" i="16"/>
  <c r="A58" i="13"/>
  <c r="A2" i="13" l="1"/>
  <c r="A2" i="15" s="1"/>
  <c r="D33" i="12"/>
  <c r="D42" i="12" s="1"/>
  <c r="D51" i="12" s="1"/>
  <c r="D60" i="12" s="1"/>
  <c r="B58" i="13" l="1"/>
  <c r="A51" i="13"/>
  <c r="A44" i="13"/>
  <c r="A37" i="13"/>
  <c r="A30" i="13"/>
  <c r="C4" i="12"/>
  <c r="I22" i="14"/>
  <c r="H22" i="14"/>
  <c r="C22" i="14"/>
  <c r="I21" i="14"/>
  <c r="C70" i="12" l="1"/>
  <c r="C69" i="12"/>
  <c r="O38" i="14"/>
  <c r="O37" i="14"/>
  <c r="I38" i="14"/>
  <c r="H38" i="14"/>
  <c r="C38" i="14"/>
  <c r="B38" i="14"/>
  <c r="I37" i="14"/>
  <c r="H37" i="14"/>
  <c r="C37" i="14"/>
  <c r="B37" i="14"/>
  <c r="O36" i="14"/>
  <c r="G2" i="12"/>
  <c r="A3" i="16" s="1"/>
  <c r="E10" i="14"/>
  <c r="L5" i="16"/>
  <c r="C13" i="15"/>
  <c r="C12" i="15"/>
  <c r="B17" i="15"/>
  <c r="B20" i="15"/>
  <c r="B36" i="14"/>
  <c r="B35" i="14"/>
  <c r="A53" i="13"/>
  <c r="B53" i="13"/>
  <c r="A54" i="13"/>
  <c r="B54" i="13"/>
  <c r="A55" i="13"/>
  <c r="B55" i="13"/>
  <c r="A56" i="13"/>
  <c r="B56" i="13"/>
  <c r="A57" i="13"/>
  <c r="B57" i="13"/>
  <c r="B52" i="13"/>
  <c r="A52" i="13"/>
  <c r="O20" i="14"/>
  <c r="O24" i="14"/>
  <c r="O40" i="14"/>
  <c r="C3" i="12"/>
  <c r="A1" i="16"/>
  <c r="A1" i="15"/>
  <c r="B25" i="15"/>
  <c r="C20" i="15"/>
  <c r="C17" i="15"/>
  <c r="C10" i="15"/>
  <c r="B26" i="15"/>
  <c r="D19" i="15"/>
  <c r="C21" i="15"/>
  <c r="D16" i="15"/>
  <c r="C18" i="15"/>
  <c r="C11" i="15"/>
  <c r="A48" i="13"/>
  <c r="A49" i="13"/>
  <c r="A50" i="13"/>
  <c r="A47" i="13"/>
  <c r="A41" i="13"/>
  <c r="A42" i="13"/>
  <c r="A43" i="13"/>
  <c r="A40" i="13"/>
  <c r="A34" i="13"/>
  <c r="A35" i="13"/>
  <c r="A36" i="13"/>
  <c r="A33" i="13"/>
  <c r="A27" i="13"/>
  <c r="A28" i="13"/>
  <c r="A29" i="13"/>
  <c r="A26" i="13"/>
  <c r="B21" i="13"/>
  <c r="I34" i="14"/>
  <c r="H34" i="14"/>
  <c r="C34" i="14"/>
  <c r="B34" i="14"/>
  <c r="I33" i="14"/>
  <c r="H33" i="14"/>
  <c r="C33" i="14"/>
  <c r="B33" i="14"/>
  <c r="I30" i="14"/>
  <c r="H30" i="14"/>
  <c r="C30" i="14"/>
  <c r="B30" i="14"/>
  <c r="I29" i="14"/>
  <c r="H29" i="14"/>
  <c r="C29" i="14"/>
  <c r="B29" i="14"/>
  <c r="I26" i="14"/>
  <c r="H26" i="14"/>
  <c r="C26" i="14"/>
  <c r="B26" i="14"/>
  <c r="I25" i="14"/>
  <c r="H25" i="14"/>
  <c r="C25" i="14"/>
  <c r="B25" i="14"/>
  <c r="A1" i="14"/>
  <c r="O26" i="14"/>
  <c r="O25" i="14"/>
  <c r="O30" i="14"/>
  <c r="O29" i="14"/>
  <c r="O28" i="14"/>
  <c r="O34" i="14"/>
  <c r="O33" i="14"/>
  <c r="O32" i="14"/>
  <c r="B32" i="14"/>
  <c r="B31" i="14"/>
  <c r="B28" i="14"/>
  <c r="B27" i="14"/>
  <c r="B24" i="14"/>
  <c r="B23" i="14"/>
  <c r="O22" i="14"/>
  <c r="O21" i="14"/>
  <c r="B22" i="14"/>
  <c r="H21" i="14"/>
  <c r="C21" i="14"/>
  <c r="B21" i="14"/>
  <c r="B20" i="14"/>
  <c r="B18" i="14"/>
  <c r="P9" i="14"/>
  <c r="J9" i="14"/>
  <c r="A1" i="13"/>
  <c r="B48" i="13"/>
  <c r="B49" i="13"/>
  <c r="B50" i="13"/>
  <c r="B38" i="13"/>
  <c r="B39" i="13"/>
  <c r="B40" i="13"/>
  <c r="B41" i="13"/>
  <c r="B42" i="13"/>
  <c r="B43" i="13"/>
  <c r="B45" i="13"/>
  <c r="B46" i="13"/>
  <c r="B47" i="13"/>
  <c r="B25" i="13"/>
  <c r="B26" i="13"/>
  <c r="B27" i="13"/>
  <c r="B28" i="13"/>
  <c r="B29" i="13"/>
  <c r="B31" i="13"/>
  <c r="B32" i="13"/>
  <c r="B33" i="13"/>
  <c r="B34" i="13"/>
  <c r="B35" i="13"/>
  <c r="B36" i="13"/>
  <c r="B4" i="13"/>
  <c r="A2" i="12"/>
  <c r="H5" i="16" l="1"/>
</calcChain>
</file>

<file path=xl/sharedStrings.xml><?xml version="1.0" encoding="utf-8"?>
<sst xmlns="http://schemas.openxmlformats.org/spreadsheetml/2006/main" count="448" uniqueCount="289">
  <si>
    <t>する</t>
    <phoneticPr fontId="1"/>
  </si>
  <si>
    <t>広告掲載希望&amp;サイズ</t>
    <rPh sb="0" eb="2">
      <t>コウコク</t>
    </rPh>
    <rPh sb="2" eb="4">
      <t>ケイサイ</t>
    </rPh>
    <rPh sb="4" eb="6">
      <t>キボウ</t>
    </rPh>
    <phoneticPr fontId="1"/>
  </si>
  <si>
    <t>演奏曲目</t>
    <rPh sb="0" eb="2">
      <t>エンソウ</t>
    </rPh>
    <rPh sb="2" eb="4">
      <t>キョクモク</t>
    </rPh>
    <phoneticPr fontId="1"/>
  </si>
  <si>
    <t>①</t>
    <phoneticPr fontId="1"/>
  </si>
  <si>
    <t>曲集名</t>
    <rPh sb="0" eb="1">
      <t>キョク</t>
    </rPh>
    <rPh sb="1" eb="2">
      <t>シュウ</t>
    </rPh>
    <rPh sb="2" eb="3">
      <t>メイ</t>
    </rPh>
    <phoneticPr fontId="1"/>
  </si>
  <si>
    <t>曲名</t>
    <rPh sb="0" eb="2">
      <t>キョクメイ</t>
    </rPh>
    <phoneticPr fontId="1"/>
  </si>
  <si>
    <t>作詞</t>
    <rPh sb="0" eb="2">
      <t>サクシ</t>
    </rPh>
    <phoneticPr fontId="1"/>
  </si>
  <si>
    <t>作詩</t>
    <rPh sb="0" eb="2">
      <t>サクシ</t>
    </rPh>
    <phoneticPr fontId="1"/>
  </si>
  <si>
    <t>訳詞</t>
    <rPh sb="0" eb="1">
      <t>ワケ</t>
    </rPh>
    <rPh sb="1" eb="2">
      <t>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</si>
  <si>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</si>
  <si>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</si>
  <si>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演奏時間</t>
    <phoneticPr fontId="1"/>
  </si>
  <si>
    <t>演奏言語</t>
    <rPh sb="0" eb="2">
      <t>エンソウ</t>
    </rPh>
    <rPh sb="2" eb="4">
      <t>ゲンゴ</t>
    </rPh>
    <phoneticPr fontId="1"/>
  </si>
  <si>
    <t>楽譜出版社</t>
    <rPh sb="0" eb="2">
      <t>ガクフ</t>
    </rPh>
    <rPh sb="2" eb="5">
      <t>シュッパンシャ</t>
    </rPh>
    <phoneticPr fontId="1"/>
  </si>
  <si>
    <t>②</t>
    <phoneticPr fontId="1"/>
  </si>
  <si>
    <t>②</t>
  </si>
  <si>
    <t>演奏時間</t>
  </si>
  <si>
    <t>③</t>
    <phoneticPr fontId="1"/>
  </si>
  <si>
    <t>③</t>
  </si>
  <si>
    <t>譜めくり者の有無</t>
    <rPh sb="0" eb="1">
      <t>フ</t>
    </rPh>
    <rPh sb="4" eb="5">
      <t>シャ</t>
    </rPh>
    <rPh sb="6" eb="8">
      <t>ウム</t>
    </rPh>
    <phoneticPr fontId="1"/>
  </si>
  <si>
    <t>全国大会について</t>
    <rPh sb="0" eb="2">
      <t>ゼンコク</t>
    </rPh>
    <rPh sb="2" eb="4">
      <t>タイカイ</t>
    </rPh>
    <phoneticPr fontId="1"/>
  </si>
  <si>
    <t>プロフィール（200字以内）</t>
    <rPh sb="10" eb="11">
      <t>ジ</t>
    </rPh>
    <rPh sb="11" eb="13">
      <t>イナイ</t>
    </rPh>
    <phoneticPr fontId="1"/>
  </si>
  <si>
    <t>訳詩</t>
    <rPh sb="0" eb="1">
      <t>ワケ</t>
    </rPh>
    <rPh sb="1" eb="2">
      <t>シ</t>
    </rPh>
    <phoneticPr fontId="1"/>
  </si>
  <si>
    <t>④</t>
    <phoneticPr fontId="1"/>
  </si>
  <si>
    <t>④</t>
  </si>
  <si>
    <t>演奏時間合計</t>
    <rPh sb="0" eb="2">
      <t>エンソウ</t>
    </rPh>
    <rPh sb="2" eb="4">
      <t>ジカン</t>
    </rPh>
    <rPh sb="4" eb="6">
      <t>ゴウケイ</t>
    </rPh>
    <phoneticPr fontId="1"/>
  </si>
  <si>
    <t>しない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</si>
  <si>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</si>
  <si>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</si>
  <si>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譜めくり</t>
    <rPh sb="0" eb="1">
      <t>フ</t>
    </rPh>
    <phoneticPr fontId="1"/>
  </si>
  <si>
    <t>バス利用</t>
    <rPh sb="2" eb="4">
      <t>リヨウ</t>
    </rPh>
    <phoneticPr fontId="1"/>
  </si>
  <si>
    <t>伴奏楽器</t>
    <rPh sb="0" eb="4">
      <t>バンソウガッキ</t>
    </rPh>
    <phoneticPr fontId="1"/>
  </si>
  <si>
    <t>広告</t>
    <rPh sb="0" eb="2">
      <t>コウコク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</si>
  <si>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</si>
  <si>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</si>
  <si>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※楽器演奏を伴わない者(朗読者など)</t>
    <rPh sb="1" eb="3">
      <t>ガッキ</t>
    </rPh>
    <rPh sb="3" eb="5">
      <t>エンソウ</t>
    </rPh>
    <rPh sb="6" eb="7">
      <t>トモナ</t>
    </rPh>
    <rPh sb="10" eb="11">
      <t>モノ</t>
    </rPh>
    <phoneticPr fontId="1"/>
  </si>
  <si>
    <t>名称</t>
    <rPh sb="0" eb="2">
      <t>メイショウ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</si>
  <si>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</si>
  <si>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</si>
  <si>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氏名</t>
    <rPh sb="0" eb="2">
      <t>シメイ</t>
    </rPh>
    <phoneticPr fontId="1"/>
  </si>
  <si>
    <t>楽器名</t>
    <rPh sb="0" eb="2">
      <t>ガッキ</t>
    </rPh>
    <rPh sb="2" eb="3">
      <t>メイ</t>
    </rPh>
    <phoneticPr fontId="1"/>
  </si>
  <si>
    <t>その他</t>
    <rPh sb="2" eb="3">
      <t>タ</t>
    </rPh>
    <phoneticPr fontId="1"/>
  </si>
  <si>
    <t>所属</t>
    <rPh sb="0" eb="2">
      <t>ショゾク</t>
    </rPh>
    <phoneticPr fontId="1"/>
  </si>
  <si>
    <t>全国大会</t>
    <rPh sb="0" eb="2">
      <t>ゼンコク</t>
    </rPh>
    <rPh sb="2" eb="4">
      <t>タイカイ</t>
    </rPh>
    <phoneticPr fontId="1"/>
  </si>
  <si>
    <t>九州大会のみ</t>
    <rPh sb="0" eb="2">
      <t>キュウシュウ</t>
    </rPh>
    <rPh sb="2" eb="4">
      <t>タイカイ</t>
    </rPh>
    <phoneticPr fontId="1"/>
  </si>
  <si>
    <t>対象外</t>
    <rPh sb="0" eb="3">
      <t>タイショウガイ</t>
    </rPh>
    <phoneticPr fontId="1"/>
  </si>
  <si>
    <t>中型(30名以下)</t>
    <phoneticPr fontId="1"/>
  </si>
  <si>
    <t>大型</t>
    <rPh sb="0" eb="2">
      <t>オオガタ</t>
    </rPh>
    <phoneticPr fontId="1"/>
  </si>
  <si>
    <t>型</t>
    <rPh sb="0" eb="1">
      <t>カタ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</si>
  <si>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</si>
  <si>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</si>
  <si>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</si>
  <si>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使用しない</t>
    <rPh sb="0" eb="2">
      <t>シヨウ</t>
    </rPh>
    <phoneticPr fontId="1"/>
  </si>
  <si>
    <t>サイズ：</t>
    <phoneticPr fontId="1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</si>
  <si>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</si>
  <si>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</si>
  <si>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</si>
  <si>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</si>
  <si>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</si>
  <si>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</si>
  <si>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</si>
  <si>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</si>
  <si>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音取り(ピアノ）</t>
    <rPh sb="0" eb="1">
      <t>オト</t>
    </rPh>
    <rPh sb="1" eb="2">
      <t>ト</t>
    </rPh>
    <phoneticPr fontId="1"/>
  </si>
  <si>
    <t>車両</t>
    <rPh sb="0" eb="2">
      <t>シャリョウ</t>
    </rPh>
    <phoneticPr fontId="1"/>
  </si>
  <si>
    <t>貸切バスの利用&amp;車両</t>
    <rPh sb="0" eb="2">
      <t>カシキリ</t>
    </rPh>
    <rPh sb="5" eb="7">
      <t>リヨウ</t>
    </rPh>
    <rPh sb="8" eb="10">
      <t>シャリョウ</t>
    </rPh>
    <phoneticPr fontId="1"/>
  </si>
  <si>
    <t>サイズ</t>
    <phoneticPr fontId="1"/>
  </si>
  <si>
    <t>Ａ４版</t>
  </si>
  <si>
    <t>全面</t>
  </si>
  <si>
    <t>１／２</t>
  </si>
  <si>
    <t>１／３</t>
  </si>
  <si>
    <t>１／４</t>
  </si>
  <si>
    <t>一行〈氏名、住所、ＴＥＬ〉</t>
  </si>
  <si>
    <t>歌唱人数</t>
    <rPh sb="0" eb="2">
      <t>カショウ</t>
    </rPh>
    <rPh sb="2" eb="4">
      <t>ニンズウ</t>
    </rPh>
    <phoneticPr fontId="1"/>
  </si>
  <si>
    <t>合唱連盟</t>
    <rPh sb="0" eb="2">
      <t>ガッショウ</t>
    </rPh>
    <rPh sb="2" eb="4">
      <t>レンメイ</t>
    </rPh>
    <phoneticPr fontId="1"/>
  </si>
  <si>
    <t>【演奏曲目】</t>
    <rPh sb="1" eb="3">
      <t>エンソウ</t>
    </rPh>
    <rPh sb="3" eb="5">
      <t>キョクモク</t>
    </rPh>
    <phoneticPr fontId="1"/>
  </si>
  <si>
    <t>【プログラム原稿】</t>
    <rPh sb="6" eb="8">
      <t>ゲンコウ</t>
    </rPh>
    <phoneticPr fontId="1"/>
  </si>
  <si>
    <t>県名</t>
    <rPh sb="0" eb="2">
      <t>ケンメイメイ</t>
    </rPh>
    <phoneticPr fontId="1"/>
  </si>
  <si>
    <t>団体名称</t>
    <rPh sb="0" eb="2">
      <t>ダンタイ</t>
    </rPh>
    <rPh sb="2" eb="4">
      <t>メイショウ</t>
    </rPh>
    <phoneticPr fontId="1"/>
  </si>
  <si>
    <t>②曲集名</t>
  </si>
  <si>
    <t>②曲名</t>
  </si>
  <si>
    <t>③曲集名</t>
  </si>
  <si>
    <t>③曲名</t>
  </si>
  <si>
    <t>④曲集名</t>
  </si>
  <si>
    <t>④曲名</t>
  </si>
  <si>
    <t>閉会式出席</t>
    <rPh sb="0" eb="2">
      <t>ヘイカイ</t>
    </rPh>
    <rPh sb="2" eb="3">
      <t>シキ</t>
    </rPh>
    <rPh sb="3" eb="5">
      <t>シュッセキ</t>
    </rPh>
    <phoneticPr fontId="1"/>
  </si>
  <si>
    <t>できる</t>
    <phoneticPr fontId="1"/>
  </si>
  <si>
    <t>できない</t>
    <phoneticPr fontId="1"/>
  </si>
  <si>
    <t>閉会式</t>
    <rPh sb="0" eb="2">
      <t>ヘイカイ</t>
    </rPh>
    <rPh sb="2" eb="3">
      <t>シキ</t>
    </rPh>
    <phoneticPr fontId="1"/>
  </si>
  <si>
    <t>※開催県連記入欄</t>
    <rPh sb="1" eb="3">
      <t>カイサイ</t>
    </rPh>
    <rPh sb="3" eb="5">
      <t>ケンレン</t>
    </rPh>
    <rPh sb="5" eb="8">
      <t>キニュウラン</t>
    </rPh>
    <phoneticPr fontId="1"/>
  </si>
  <si>
    <t>出演人数</t>
    <rPh sb="0" eb="2">
      <t>シュツエン</t>
    </rPh>
    <phoneticPr fontId="1"/>
  </si>
  <si>
    <t>指揮者</t>
    <rPh sb="2" eb="3">
      <t>モノ</t>
    </rPh>
    <phoneticPr fontId="1"/>
  </si>
  <si>
    <t>伴奏者</t>
    <rPh sb="0" eb="1">
      <t>トモ</t>
    </rPh>
    <rPh sb="1" eb="2">
      <t>ソウ</t>
    </rPh>
    <rPh sb="2" eb="3">
      <t>モノ</t>
    </rPh>
    <phoneticPr fontId="1"/>
  </si>
  <si>
    <t xml:space="preserve"> 九州支部大会参加記録　</t>
  </si>
  <si>
    <t>a</t>
    <phoneticPr fontId="1"/>
  </si>
  <si>
    <t>＜注意事項＞</t>
    <rPh sb="1" eb="3">
      <t>チュウイ</t>
    </rPh>
    <rPh sb="3" eb="5">
      <t>ジコウ</t>
    </rPh>
    <phoneticPr fontId="2"/>
  </si>
  <si>
    <t xml:space="preserve"> 参 加 申 込 書</t>
    <phoneticPr fontId="1"/>
  </si>
  <si>
    <t>代表者氏名　</t>
    <rPh sb="0" eb="3">
      <t>ダイヒョウシャ</t>
    </rPh>
    <rPh sb="3" eb="5">
      <t>シメイ</t>
    </rPh>
    <phoneticPr fontId="1"/>
  </si>
  <si>
    <t>〒</t>
    <phoneticPr fontId="1"/>
  </si>
  <si>
    <t>住所</t>
    <phoneticPr fontId="1"/>
  </si>
  <si>
    <t>使用
楽器</t>
    <rPh sb="0" eb="2">
      <t>シヨウ</t>
    </rPh>
    <rPh sb="3" eb="5">
      <t>ガッキ</t>
    </rPh>
    <phoneticPr fontId="1"/>
  </si>
  <si>
    <t>閉会式出席有無</t>
    <rPh sb="0" eb="3">
      <t>ヘイカイシキ</t>
    </rPh>
    <rPh sb="3" eb="5">
      <t>シュッセキ</t>
    </rPh>
    <rPh sb="5" eb="7">
      <t>ウム</t>
    </rPh>
    <phoneticPr fontId="1"/>
  </si>
  <si>
    <t>《全国大会に推薦された場合》</t>
    <phoneticPr fontId="1"/>
  </si>
  <si>
    <t>紹介文</t>
    <rPh sb="0" eb="3">
      <t>ショウカイブン</t>
    </rPh>
    <phoneticPr fontId="1"/>
  </si>
  <si>
    <t>演奏合計時間</t>
    <rPh sb="0" eb="2">
      <t>エンソウ</t>
    </rPh>
    <rPh sb="2" eb="6">
      <t>ゴウケイジカン</t>
    </rPh>
    <phoneticPr fontId="1"/>
  </si>
  <si>
    <t>１回目　第(  　　　 　　 ) 回</t>
  </si>
  <si>
    <t>(演奏時間)</t>
  </si>
  <si>
    <t>(演奏時間)</t>
    <phoneticPr fontId="1"/>
  </si>
  <si>
    <t>(演奏言語)</t>
  </si>
  <si>
    <t>(演奏言語)</t>
    <phoneticPr fontId="1"/>
  </si>
  <si>
    <t>(楽譜出版社)</t>
  </si>
  <si>
    <t>(楽譜出版社)</t>
    <phoneticPr fontId="1"/>
  </si>
  <si>
    <t>※事務局記入欄（過去２年間について）全国大会の記録</t>
    <rPh sb="1" eb="4">
      <t>ジムキョク</t>
    </rPh>
    <rPh sb="4" eb="6">
      <t>キニュウ</t>
    </rPh>
    <phoneticPr fontId="1"/>
  </si>
  <si>
    <t>貸切バス利用</t>
    <rPh sb="0" eb="2">
      <t>カシキリ</t>
    </rPh>
    <rPh sb="4" eb="6">
      <t>リヨウ</t>
    </rPh>
    <phoneticPr fontId="1"/>
  </si>
  <si>
    <t>２回目　第(  　 　　 　　 ) 回 　</t>
    <phoneticPr fontId="1"/>
  </si>
  <si>
    <t>演奏曲４</t>
    <rPh sb="0" eb="3">
      <t>エンソウキョク</t>
    </rPh>
    <phoneticPr fontId="1"/>
  </si>
  <si>
    <t>演奏曲3</t>
    <rPh sb="0" eb="3">
      <t>エンソウキョク</t>
    </rPh>
    <phoneticPr fontId="1"/>
  </si>
  <si>
    <t>演奏曲2</t>
    <rPh sb="0" eb="3">
      <t>エンソウキョク</t>
    </rPh>
    <phoneticPr fontId="1"/>
  </si>
  <si>
    <t>演奏曲1</t>
    <rPh sb="0" eb="3">
      <t>エンソウキョク</t>
    </rPh>
    <phoneticPr fontId="1"/>
  </si>
  <si>
    <t>申込（B)</t>
    <rPh sb="0" eb="2">
      <t>モウシコミ</t>
    </rPh>
    <phoneticPr fontId="1"/>
  </si>
  <si>
    <t>フリガナ</t>
  </si>
  <si>
    <t>参加</t>
    <rPh sb="0" eb="2">
      <t>サンカ</t>
    </rPh>
    <phoneticPr fontId="1"/>
  </si>
  <si>
    <t>初参加</t>
    <rPh sb="0" eb="3">
      <t>ハツサンカ</t>
    </rPh>
    <phoneticPr fontId="1"/>
  </si>
  <si>
    <t>利用する車両</t>
    <rPh sb="0" eb="2">
      <t>リヨウ</t>
    </rPh>
    <rPh sb="4" eb="6">
      <t>シャリョウ</t>
    </rPh>
    <phoneticPr fontId="1"/>
  </si>
  <si>
    <t>全日本合唱連盟九州支部長　殿</t>
    <rPh sb="0" eb="3">
      <t>ゼンニッポン</t>
    </rPh>
    <rPh sb="3" eb="5">
      <t>ガッショウ</t>
    </rPh>
    <rPh sb="5" eb="7">
      <t>レンメイ</t>
    </rPh>
    <rPh sb="7" eb="9">
      <t>キュウシュウ</t>
    </rPh>
    <rPh sb="9" eb="11">
      <t>シブ</t>
    </rPh>
    <rPh sb="11" eb="12">
      <t>チョウ</t>
    </rPh>
    <rPh sb="13" eb="14">
      <t>ドノ</t>
    </rPh>
    <phoneticPr fontId="1"/>
  </si>
  <si>
    <t>参加団体</t>
    <rPh sb="0" eb="2">
      <t>サンカ</t>
    </rPh>
    <rPh sb="2" eb="4">
      <t>ダンタイ</t>
    </rPh>
    <phoneticPr fontId="1"/>
  </si>
  <si>
    <t>(フリガナ)</t>
    <phoneticPr fontId="1"/>
  </si>
  <si>
    <t>メモ欄</t>
    <rPh sb="2" eb="3">
      <t>ラン</t>
    </rPh>
    <phoneticPr fontId="1"/>
  </si>
  <si>
    <t>日</t>
    <rPh sb="0" eb="1">
      <t>ニチ</t>
    </rPh>
    <phoneticPr fontId="1"/>
  </si>
  <si>
    <t>伴奏者</t>
    <rPh sb="0" eb="3">
      <t>バンソウシャ</t>
    </rPh>
    <phoneticPr fontId="1"/>
  </si>
  <si>
    <t>演奏形態</t>
    <rPh sb="0" eb="2">
      <t>エンソウ</t>
    </rPh>
    <rPh sb="2" eb="4">
      <t>ケイタイ</t>
    </rPh>
    <phoneticPr fontId="1"/>
  </si>
  <si>
    <t>無伴奏</t>
    <rPh sb="0" eb="3">
      <t>ムバンソウ</t>
    </rPh>
    <phoneticPr fontId="1"/>
  </si>
  <si>
    <t>楽器使用</t>
    <rPh sb="0" eb="4">
      <t>ガッキシヨウ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</si>
  <si>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</si>
  <si>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</si>
  <si>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</si>
  <si>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</si>
  <si>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</si>
  <si>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</si>
  <si>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</si>
  <si>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NO</t>
    <phoneticPr fontId="1"/>
  </si>
  <si>
    <t>順番</t>
    <rPh sb="0" eb="2">
      <t>ジュンバン</t>
    </rPh>
    <phoneticPr fontId="1"/>
  </si>
  <si>
    <t>県名</t>
    <rPh sb="0" eb="2">
      <t>ケンメイ</t>
    </rPh>
    <phoneticPr fontId="1"/>
  </si>
  <si>
    <t>県番</t>
    <rPh sb="0" eb="1">
      <t>ケン</t>
    </rPh>
    <rPh sb="1" eb="2">
      <t>バン</t>
    </rPh>
    <phoneticPr fontId="1"/>
  </si>
  <si>
    <t>全国</t>
    <rPh sb="0" eb="2">
      <t>ゼンコク</t>
    </rPh>
    <phoneticPr fontId="1"/>
  </si>
  <si>
    <t>団体名（正式名）</t>
    <rPh sb="0" eb="2">
      <t>ダンタイ</t>
    </rPh>
    <rPh sb="2" eb="3">
      <t>メイ</t>
    </rPh>
    <rPh sb="4" eb="7">
      <t>セイシキメイ</t>
    </rPh>
    <phoneticPr fontId="1"/>
  </si>
  <si>
    <t>演奏時間</t>
    <rPh sb="0" eb="2">
      <t>エンソウ</t>
    </rPh>
    <rPh sb="2" eb="4">
      <t>ジカン</t>
    </rPh>
    <phoneticPr fontId="1"/>
  </si>
  <si>
    <t>歌唱者数</t>
    <rPh sb="0" eb="2">
      <t>カショウ</t>
    </rPh>
    <rPh sb="2" eb="3">
      <t>シャ</t>
    </rPh>
    <rPh sb="3" eb="4">
      <t>スウ</t>
    </rPh>
    <phoneticPr fontId="6"/>
  </si>
  <si>
    <t>連絡者</t>
    <rPh sb="0" eb="2">
      <t>レンラク</t>
    </rPh>
    <rPh sb="2" eb="3">
      <t>シャ</t>
    </rPh>
    <phoneticPr fontId="1"/>
  </si>
  <si>
    <t>指揮名</t>
    <rPh sb="0" eb="2">
      <t>シキ</t>
    </rPh>
    <rPh sb="2" eb="3">
      <t>メイ</t>
    </rPh>
    <phoneticPr fontId="1"/>
  </si>
  <si>
    <t>県番</t>
    <rPh sb="0" eb="1">
      <t>ケン</t>
    </rPh>
    <rPh sb="1" eb="2">
      <t>バン</t>
    </rPh>
    <phoneticPr fontId="1"/>
  </si>
  <si>
    <t>電話番号(半角）</t>
    <rPh sb="0" eb="2">
      <t>デンワ</t>
    </rPh>
    <rPh sb="2" eb="4">
      <t>バンゴウ</t>
    </rPh>
    <rPh sb="5" eb="7">
      <t>ハンカク</t>
    </rPh>
    <phoneticPr fontId="2"/>
  </si>
  <si>
    <t>電話</t>
    <rPh sb="0" eb="2">
      <t>デンワ</t>
    </rPh>
    <phoneticPr fontId="1"/>
  </si>
  <si>
    <t>携帯</t>
    <rPh sb="0" eb="2">
      <t>ケイタイ</t>
    </rPh>
    <phoneticPr fontId="1"/>
  </si>
  <si>
    <t>⑬</t>
    <phoneticPr fontId="1"/>
  </si>
  <si>
    <t>伴奏者名</t>
    <rPh sb="0" eb="2">
      <t>バンソウ</t>
    </rPh>
    <rPh sb="2" eb="3">
      <t>シャ</t>
    </rPh>
    <rPh sb="3" eb="4">
      <t>メイ</t>
    </rPh>
    <phoneticPr fontId="1"/>
  </si>
  <si>
    <t>②伴奏者名</t>
    <rPh sb="1" eb="3">
      <t>バンソウ</t>
    </rPh>
    <rPh sb="3" eb="4">
      <t>シャ</t>
    </rPh>
    <rPh sb="4" eb="5">
      <t>メイ</t>
    </rPh>
    <phoneticPr fontId="1"/>
  </si>
  <si>
    <t>②楽器名</t>
    <rPh sb="1" eb="3">
      <t>ガッキ</t>
    </rPh>
    <rPh sb="3" eb="4">
      <t>メイ</t>
    </rPh>
    <phoneticPr fontId="1"/>
  </si>
  <si>
    <t>氏名</t>
  </si>
  <si>
    <t>E-mail：</t>
    <phoneticPr fontId="1"/>
  </si>
  <si>
    <t>TEL：</t>
    <phoneticPr fontId="1"/>
  </si>
  <si>
    <t>FAX：</t>
    <phoneticPr fontId="1"/>
  </si>
  <si>
    <t>携帯：</t>
    <rPh sb="0" eb="2">
      <t>ケイタイ</t>
    </rPh>
    <phoneticPr fontId="1"/>
  </si>
  <si>
    <t>番</t>
    <rPh sb="0" eb="1">
      <t>バン</t>
    </rPh>
    <phoneticPr fontId="1"/>
  </si>
  <si>
    <t>日</t>
    <rPh sb="0" eb="1">
      <t>ニチ</t>
    </rPh>
    <phoneticPr fontId="1"/>
  </si>
  <si>
    <t>年第(　  　　    　  ) 回　</t>
    <phoneticPr fontId="1"/>
  </si>
  <si>
    <t>入稿方法</t>
    <rPh sb="0" eb="2">
      <t>ニュウコウ</t>
    </rPh>
    <rPh sb="2" eb="4">
      <t>ホウホウ</t>
    </rPh>
    <phoneticPr fontId="1"/>
  </si>
  <si>
    <t>入稿方法</t>
    <rPh sb="0" eb="2">
      <t>ニュウコウ</t>
    </rPh>
    <rPh sb="2" eb="4">
      <t>ホウホウ</t>
    </rPh>
    <phoneticPr fontId="1"/>
  </si>
  <si>
    <t>ペーパー原稿を郵送</t>
    <rPh sb="4" eb="6">
      <t>ゲンコウ</t>
    </rPh>
    <rPh sb="7" eb="9">
      <t>ユウソウ</t>
    </rPh>
    <phoneticPr fontId="1"/>
  </si>
  <si>
    <t>data原稿を指定のアドレスに送信</t>
    <rPh sb="4" eb="6">
      <t>ゲンコウ</t>
    </rPh>
    <rPh sb="7" eb="9">
      <t>シテイ</t>
    </rPh>
    <rPh sb="15" eb="17">
      <t>ソウシン</t>
    </rPh>
    <phoneticPr fontId="1"/>
  </si>
  <si>
    <t>(1)申込書確認(印刷用）</t>
    <rPh sb="3" eb="6">
      <t>モウシコミショ</t>
    </rPh>
    <rPh sb="6" eb="8">
      <t>カクニン</t>
    </rPh>
    <rPh sb="9" eb="12">
      <t>インサツヨウ</t>
    </rPh>
    <phoneticPr fontId="1"/>
  </si>
  <si>
    <t>(2)演奏曲確認のため、次のコピーを添付してください。(団体名を右上に朱書きで明記）</t>
    <rPh sb="3" eb="5">
      <t>エンソウ</t>
    </rPh>
    <rPh sb="5" eb="6">
      <t>キョク</t>
    </rPh>
    <rPh sb="6" eb="8">
      <t>カクニン</t>
    </rPh>
    <rPh sb="12" eb="13">
      <t>ツギ</t>
    </rPh>
    <rPh sb="18" eb="20">
      <t>テンプ</t>
    </rPh>
    <rPh sb="28" eb="30">
      <t>ダンタイ</t>
    </rPh>
    <rPh sb="39" eb="41">
      <t>メイキ</t>
    </rPh>
    <phoneticPr fontId="1"/>
  </si>
  <si>
    <t>使用する</t>
    <rPh sb="0" eb="2">
      <t>シヨウ</t>
    </rPh>
    <phoneticPr fontId="1"/>
  </si>
  <si>
    <t>この色は、選択してください</t>
    <rPh sb="2" eb="3">
      <t>イロ</t>
    </rPh>
    <rPh sb="5" eb="7">
      <t>センタク</t>
    </rPh>
    <phoneticPr fontId="1"/>
  </si>
  <si>
    <t xml:space="preserve"> 下記の内容に相違ありません</t>
    <rPh sb="1" eb="3">
      <t>カキ</t>
    </rPh>
    <rPh sb="4" eb="6">
      <t>ナイヨウ</t>
    </rPh>
    <rPh sb="7" eb="9">
      <t>ソウイ</t>
    </rPh>
    <phoneticPr fontId="1"/>
  </si>
  <si>
    <t>合唱団名</t>
    <rPh sb="0" eb="4">
      <t>ガッショウダンメイ</t>
    </rPh>
    <phoneticPr fontId="1"/>
  </si>
  <si>
    <t>※入力お疲れさまでした。引き続き演奏曲(B)シートの入力をお願いします。</t>
    <rPh sb="1" eb="3">
      <t>ニュウリョク</t>
    </rPh>
    <rPh sb="4" eb="5">
      <t>ツカ</t>
    </rPh>
    <rPh sb="12" eb="13">
      <t>ヒ</t>
    </rPh>
    <rPh sb="14" eb="15">
      <t>ツヅ</t>
    </rPh>
    <rPh sb="16" eb="19">
      <t>エンソウキョク</t>
    </rPh>
    <rPh sb="26" eb="28">
      <t>ニュウリョク</t>
    </rPh>
    <rPh sb="30" eb="31">
      <t>ネガ</t>
    </rPh>
    <phoneticPr fontId="1"/>
  </si>
  <si>
    <t>内容</t>
    <rPh sb="0" eb="2">
      <t>ナイヨウ</t>
    </rPh>
    <phoneticPr fontId="1"/>
  </si>
  <si>
    <t>音取り</t>
    <rPh sb="0" eb="2">
      <t>オトト</t>
    </rPh>
    <phoneticPr fontId="1"/>
  </si>
  <si>
    <t>演奏楽器有</t>
    <rPh sb="0" eb="2">
      <t>エンソウ</t>
    </rPh>
    <rPh sb="2" eb="4">
      <t>ガッキ</t>
    </rPh>
    <rPh sb="4" eb="5">
      <t>ア</t>
    </rPh>
    <phoneticPr fontId="1"/>
  </si>
  <si>
    <t>②合同の場合(各団体名）</t>
    <rPh sb="1" eb="3">
      <t>ゴウドウ</t>
    </rPh>
    <rPh sb="4" eb="6">
      <t>バアイ</t>
    </rPh>
    <rPh sb="7" eb="8">
      <t>カク</t>
    </rPh>
    <rPh sb="8" eb="10">
      <t>ダンタイ</t>
    </rPh>
    <rPh sb="10" eb="11">
      <t>メイ</t>
    </rPh>
    <phoneticPr fontId="1"/>
  </si>
  <si>
    <t>団体名</t>
    <rPh sb="0" eb="3">
      <t>ダンタイメイ</t>
    </rPh>
    <phoneticPr fontId="1"/>
  </si>
  <si>
    <t>各団名</t>
    <rPh sb="0" eb="1">
      <t>カク</t>
    </rPh>
    <rPh sb="1" eb="2">
      <t>ダン</t>
    </rPh>
    <rPh sb="2" eb="3">
      <t>メイ</t>
    </rPh>
    <phoneticPr fontId="1"/>
  </si>
  <si>
    <t>3-1</t>
    <phoneticPr fontId="1"/>
  </si>
  <si>
    <t>合同の場合</t>
    <rPh sb="0" eb="2">
      <t>ゴウドウ</t>
    </rPh>
    <rPh sb="3" eb="5">
      <t>バアイ</t>
    </rPh>
    <phoneticPr fontId="1"/>
  </si>
  <si>
    <t>合唱団名</t>
    <rPh sb="0" eb="4">
      <t>ガッショウダンメイ</t>
    </rPh>
    <phoneticPr fontId="1"/>
  </si>
  <si>
    <t>Ⅰ伴奏者</t>
    <rPh sb="1" eb="4">
      <t>バンソウシャ</t>
    </rPh>
    <phoneticPr fontId="1"/>
  </si>
  <si>
    <t>Ⅱ伴奏者</t>
    <rPh sb="1" eb="4">
      <t>バンソウシャ</t>
    </rPh>
    <phoneticPr fontId="1"/>
  </si>
  <si>
    <t>①曲集名</t>
    <phoneticPr fontId="1"/>
  </si>
  <si>
    <t>①曲名</t>
    <phoneticPr fontId="1"/>
  </si>
  <si>
    <t>Ⅰ指揮</t>
    <rPh sb="1" eb="3">
      <t>シキ</t>
    </rPh>
    <phoneticPr fontId="1"/>
  </si>
  <si>
    <t>Ⅱ指揮</t>
    <rPh sb="1" eb="3">
      <t>シキ</t>
    </rPh>
    <phoneticPr fontId="1"/>
  </si>
  <si>
    <t>使用楽器</t>
    <rPh sb="0" eb="2">
      <t>シヨウ</t>
    </rPh>
    <rPh sb="2" eb="4">
      <t>ガッキ</t>
    </rPh>
    <phoneticPr fontId="1"/>
  </si>
  <si>
    <t>演奏曲5</t>
    <rPh sb="0" eb="3">
      <t>エンソウキョク</t>
    </rPh>
    <phoneticPr fontId="1"/>
  </si>
  <si>
    <t>Ⅰ演奏楽器名</t>
    <rPh sb="1" eb="3">
      <t>エンソウ</t>
    </rPh>
    <rPh sb="3" eb="5">
      <t>ガッキ</t>
    </rPh>
    <rPh sb="5" eb="6">
      <t>メイ</t>
    </rPh>
    <phoneticPr fontId="1"/>
  </si>
  <si>
    <t>Ⅱ演奏楽器名</t>
    <rPh sb="1" eb="3">
      <t>エンソウ</t>
    </rPh>
    <rPh sb="3" eb="5">
      <t>ガッキ</t>
    </rPh>
    <rPh sb="5" eb="6">
      <t>メイ</t>
    </rPh>
    <phoneticPr fontId="1"/>
  </si>
  <si>
    <t>Ⅰ氏名</t>
    <rPh sb="1" eb="3">
      <t>シメイ</t>
    </rPh>
    <phoneticPr fontId="1"/>
  </si>
  <si>
    <t>Ⅱ氏名</t>
    <rPh sb="1" eb="3">
      <t>シメイ</t>
    </rPh>
    <phoneticPr fontId="1"/>
  </si>
  <si>
    <t>所属
県連</t>
    <rPh sb="0" eb="2">
      <t>ショゾク</t>
    </rPh>
    <rPh sb="3" eb="5">
      <t>ケンレン</t>
    </rPh>
    <phoneticPr fontId="1"/>
  </si>
  <si>
    <t>①出演順番</t>
    <rPh sb="1" eb="4">
      <t>シュツエンジュン</t>
    </rPh>
    <rPh sb="4" eb="5">
      <t>バン</t>
    </rPh>
    <phoneticPr fontId="1"/>
  </si>
  <si>
    <t>②団体名</t>
    <rPh sb="1" eb="4">
      <t>ダンタイメイ</t>
    </rPh>
    <phoneticPr fontId="1"/>
  </si>
  <si>
    <t>③指揮者氏名</t>
    <rPh sb="1" eb="3">
      <t>シキ</t>
    </rPh>
    <rPh sb="3" eb="4">
      <t>シャ</t>
    </rPh>
    <rPh sb="4" eb="6">
      <t>シメイ</t>
    </rPh>
    <phoneticPr fontId="1"/>
  </si>
  <si>
    <t>1.演奏順に入力してください</t>
    <rPh sb="2" eb="4">
      <t>エンソウ</t>
    </rPh>
    <rPh sb="4" eb="5">
      <t>ジュン</t>
    </rPh>
    <rPh sb="6" eb="8">
      <t>ニュウリョク</t>
    </rPh>
    <phoneticPr fontId="3"/>
  </si>
  <si>
    <t>4.楽譜に記載されてるとおり、大文字・小文字（スペル）などを正確に入力してください</t>
    <rPh sb="2" eb="4">
      <t>ガクフ</t>
    </rPh>
    <rPh sb="5" eb="7">
      <t>キサイ</t>
    </rPh>
    <rPh sb="15" eb="18">
      <t>オオモジ</t>
    </rPh>
    <rPh sb="19" eb="22">
      <t>コモジ</t>
    </rPh>
    <rPh sb="30" eb="32">
      <t>セイカク</t>
    </rPh>
    <rPh sb="33" eb="35">
      <t>ニュウリョク</t>
    </rPh>
    <phoneticPr fontId="3"/>
  </si>
  <si>
    <t>3.曲名欄：曲のタイトルを入力してください。</t>
    <rPh sb="2" eb="4">
      <t>キョクメイ</t>
    </rPh>
    <rPh sb="4" eb="5">
      <t>ラン</t>
    </rPh>
    <rPh sb="6" eb="7">
      <t>キョク</t>
    </rPh>
    <rPh sb="13" eb="15">
      <t>ニュウリョク</t>
    </rPh>
    <phoneticPr fontId="3"/>
  </si>
  <si>
    <t>この色は、▼で選択してください</t>
  </si>
  <si>
    <t>フリガナ(全角カタカナ)</t>
    <rPh sb="5" eb="7">
      <t>ゼンカク</t>
    </rPh>
    <phoneticPr fontId="1"/>
  </si>
  <si>
    <t>Ⅲ氏名</t>
    <rPh sb="1" eb="3">
      <t>シメイ</t>
    </rPh>
    <phoneticPr fontId="1"/>
  </si>
  <si>
    <t>E-mail(半角)</t>
    <rPh sb="7" eb="9">
      <t>ハンカク</t>
    </rPh>
    <phoneticPr fontId="1"/>
  </si>
  <si>
    <t>FAX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</si>
  <si>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</si>
  <si>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(半角数字/ハイフン無し）</t>
    <rPh sb="1" eb="3">
      <t>ハンカク</t>
    </rPh>
    <rPh sb="3" eb="5">
      <t>スウジ</t>
    </rPh>
    <rPh sb="10" eb="11">
      <t>ナ</t>
    </rPh>
    <phoneticPr fontId="1"/>
  </si>
  <si>
    <t>住所(県名)</t>
    <rPh sb="0" eb="2">
      <t>ジュウショ</t>
    </rPh>
    <rPh sb="3" eb="4">
      <t>ケン</t>
    </rPh>
    <rPh sb="4" eb="5">
      <t>メイ</t>
    </rPh>
    <phoneticPr fontId="1"/>
  </si>
  <si>
    <t>住所(市・郡・区・町名)</t>
    <rPh sb="0" eb="2">
      <t>ジュウショ</t>
    </rPh>
    <rPh sb="3" eb="4">
      <t>シ</t>
    </rPh>
    <rPh sb="5" eb="6">
      <t>グン</t>
    </rPh>
    <rPh sb="7" eb="8">
      <t>ク</t>
    </rPh>
    <rPh sb="9" eb="10">
      <t>マチ</t>
    </rPh>
    <rPh sb="10" eb="11">
      <t>メイ</t>
    </rPh>
    <phoneticPr fontId="1"/>
  </si>
  <si>
    <t>マンション名等(階、号室）</t>
    <rPh sb="5" eb="6">
      <t>メイ</t>
    </rPh>
    <rPh sb="6" eb="7">
      <t>ナド</t>
    </rPh>
    <rPh sb="8" eb="9">
      <t>カイ</t>
    </rPh>
    <rPh sb="10" eb="11">
      <t>ゴウ</t>
    </rPh>
    <phoneticPr fontId="1"/>
  </si>
  <si>
    <t>ファイル名：</t>
    <rPh sb="4" eb="5">
      <t>メイ</t>
    </rPh>
    <phoneticPr fontId="4"/>
  </si>
  <si>
    <t>この色は、直接入力してください</t>
    <rPh sb="2" eb="3">
      <t>イロ</t>
    </rPh>
    <rPh sb="5" eb="7">
      <t>チョクセツ</t>
    </rPh>
    <rPh sb="7" eb="9">
      <t>ニュウリョク</t>
    </rPh>
    <phoneticPr fontId="1"/>
  </si>
  <si>
    <t>★締切日：</t>
    <rPh sb="1" eb="3">
      <t>シメキリ</t>
    </rPh>
    <rPh sb="3" eb="4">
      <t>ニチ</t>
    </rPh>
    <phoneticPr fontId="1"/>
  </si>
  <si>
    <t>★県連送信先E-mail:</t>
    <rPh sb="1" eb="3">
      <t>ケンレン</t>
    </rPh>
    <rPh sb="3" eb="6">
      <t>ソウシンサキ</t>
    </rPh>
    <phoneticPr fontId="1"/>
  </si>
  <si>
    <t>申込（A)</t>
    <rPh sb="0" eb="2">
      <t>モウシコミ</t>
    </rPh>
    <phoneticPr fontId="1"/>
  </si>
  <si>
    <t>※入力時のコメントを参考にし最後まで確認してください</t>
    <rPh sb="14" eb="16">
      <t>サイゴ</t>
    </rPh>
    <rPh sb="18" eb="20">
      <t>カクニン</t>
    </rPh>
    <phoneticPr fontId="1"/>
  </si>
  <si>
    <t>＊ABシートの印刷は不要です　確認する場合は、申込書(印刷用)をご使用ください</t>
    <phoneticPr fontId="1"/>
  </si>
  <si>
    <t>原稿</t>
    <rPh sb="0" eb="2">
      <t>ゲンコウ</t>
    </rPh>
    <phoneticPr fontId="1"/>
  </si>
  <si>
    <t>伴奏者</t>
    <rPh sb="0" eb="2">
      <t>バンソウ</t>
    </rPh>
    <rPh sb="2" eb="3">
      <t>シャ</t>
    </rPh>
    <phoneticPr fontId="1"/>
  </si>
  <si>
    <t>①使用楽器名</t>
    <rPh sb="1" eb="3">
      <t>シヨウ</t>
    </rPh>
    <rPh sb="3" eb="5">
      <t>ガッキ</t>
    </rPh>
    <rPh sb="5" eb="6">
      <t>メイ</t>
    </rPh>
    <phoneticPr fontId="1"/>
  </si>
  <si>
    <t>②使用楽器名</t>
    <rPh sb="1" eb="3">
      <t>シヨウ</t>
    </rPh>
    <rPh sb="3" eb="5">
      <t>ガッキ</t>
    </rPh>
    <rPh sb="5" eb="6">
      <t>メイ</t>
    </rPh>
    <phoneticPr fontId="1"/>
  </si>
  <si>
    <t>5.入力で表示きない文字は、印刷した申込書の該当欄に直接、朱書きしてください</t>
    <rPh sb="2" eb="4">
      <t>ニュウリョク</t>
    </rPh>
    <rPh sb="5" eb="7">
      <t>ヒョウジ</t>
    </rPh>
    <rPh sb="10" eb="12">
      <t>モジ</t>
    </rPh>
    <rPh sb="14" eb="16">
      <t>インサツ</t>
    </rPh>
    <rPh sb="18" eb="21">
      <t>モウシコミショ</t>
    </rPh>
    <rPh sb="22" eb="24">
      <t>ガイトウ</t>
    </rPh>
    <rPh sb="24" eb="25">
      <t>ラン</t>
    </rPh>
    <rPh sb="26" eb="28">
      <t>チョクセツ</t>
    </rPh>
    <rPh sb="29" eb="31">
      <t>シュガ</t>
    </rPh>
    <phoneticPr fontId="5"/>
  </si>
  <si>
    <t>7.演奏時間欄：時間を入力（例：3分20秒の場合は、0：03：20）</t>
    <rPh sb="2" eb="4">
      <t>エンソウ</t>
    </rPh>
    <rPh sb="4" eb="6">
      <t>ジカン</t>
    </rPh>
    <rPh sb="6" eb="7">
      <t>ラン</t>
    </rPh>
    <rPh sb="8" eb="10">
      <t>ジカン</t>
    </rPh>
    <rPh sb="11" eb="13">
      <t>ニュウリョク</t>
    </rPh>
    <rPh sb="14" eb="15">
      <t>レイ</t>
    </rPh>
    <rPh sb="17" eb="18">
      <t>フン</t>
    </rPh>
    <rPh sb="20" eb="21">
      <t>ビョウ</t>
    </rPh>
    <rPh sb="22" eb="24">
      <t>バアイ</t>
    </rPh>
    <phoneticPr fontId="8"/>
  </si>
  <si>
    <t>8.演奏言語欄：言語を入力（例：日本語　英語‥）</t>
    <rPh sb="2" eb="4">
      <t>エンソウ</t>
    </rPh>
    <rPh sb="4" eb="6">
      <t>ゲンゴ</t>
    </rPh>
    <rPh sb="6" eb="7">
      <t>ラン</t>
    </rPh>
    <rPh sb="8" eb="10">
      <t>ゲンゴ</t>
    </rPh>
    <rPh sb="11" eb="13">
      <t>ニュウリョク</t>
    </rPh>
    <rPh sb="14" eb="15">
      <t>レイ</t>
    </rPh>
    <rPh sb="16" eb="19">
      <t>ニホンゴ</t>
    </rPh>
    <rPh sb="20" eb="22">
      <t>エイゴ</t>
    </rPh>
    <phoneticPr fontId="8"/>
  </si>
  <si>
    <t>10.提出後の「曲目変更」はできません</t>
    <rPh sb="3" eb="5">
      <t>テイシュツ</t>
    </rPh>
    <rPh sb="5" eb="6">
      <t>ゴ</t>
    </rPh>
    <rPh sb="8" eb="10">
      <t>キョクモク</t>
    </rPh>
    <rPh sb="10" eb="12">
      <t>ヘンコウ</t>
    </rPh>
    <phoneticPr fontId="5"/>
  </si>
  <si>
    <t>指揮者</t>
    <rPh sb="0" eb="2">
      <t>シキ</t>
    </rPh>
    <rPh sb="2" eb="3">
      <t>シャ</t>
    </rPh>
    <phoneticPr fontId="1"/>
  </si>
  <si>
    <t>選択</t>
    <rPh sb="0" eb="2">
      <t>センタク</t>
    </rPh>
    <phoneticPr fontId="1"/>
  </si>
  <si>
    <t>送信先アドレス：</t>
    <phoneticPr fontId="1"/>
  </si>
  <si>
    <t>へ送信してください</t>
    <rPh sb="1" eb="3">
      <t>ソウシン</t>
    </rPh>
    <phoneticPr fontId="1"/>
  </si>
  <si>
    <t>事務局へ送付してください</t>
    <phoneticPr fontId="1"/>
  </si>
  <si>
    <t>※入力お疲れさまでした　内容を確認し、Eメールで</t>
    <rPh sb="1" eb="3">
      <t>ニュウリョク</t>
    </rPh>
    <rPh sb="4" eb="5">
      <t>ツカ</t>
    </rPh>
    <rPh sb="12" eb="14">
      <t>ナイヨウ</t>
    </rPh>
    <rPh sb="15" eb="17">
      <t>カクニン</t>
    </rPh>
    <phoneticPr fontId="1"/>
  </si>
  <si>
    <t>　各演奏曲楽譜の①目次 ②演奏曲の第1ページ(作詞者名、作曲者名記載ページ）以上２点</t>
    <rPh sb="1" eb="2">
      <t>カク</t>
    </rPh>
    <rPh sb="2" eb="4">
      <t>エンソウ</t>
    </rPh>
    <rPh sb="4" eb="5">
      <t>キョク</t>
    </rPh>
    <rPh sb="5" eb="7">
      <t>ガクフ</t>
    </rPh>
    <rPh sb="9" eb="11">
      <t>モクジ</t>
    </rPh>
    <rPh sb="13" eb="15">
      <t>エンソウ</t>
    </rPh>
    <rPh sb="15" eb="16">
      <t>キョク</t>
    </rPh>
    <rPh sb="17" eb="18">
      <t>ダイ</t>
    </rPh>
    <rPh sb="23" eb="25">
      <t>サクシ</t>
    </rPh>
    <rPh sb="25" eb="26">
      <t>シャ</t>
    </rPh>
    <rPh sb="26" eb="27">
      <t>メイ</t>
    </rPh>
    <rPh sb="28" eb="32">
      <t>サッキョクシャメイ</t>
    </rPh>
    <rPh sb="32" eb="34">
      <t>キサイ</t>
    </rPh>
    <phoneticPr fontId="1"/>
  </si>
  <si>
    <t>指揮者</t>
    <rPh sb="0" eb="3">
      <t>シキシャ</t>
    </rPh>
    <phoneticPr fontId="1"/>
  </si>
  <si>
    <t>この順番で①②③④⑤</t>
    <rPh sb="2" eb="4">
      <t>ジュンバン</t>
    </rPh>
    <phoneticPr fontId="1"/>
  </si>
  <si>
    <t>⑤上記以外</t>
    <rPh sb="1" eb="5">
      <t>ジョウキイガイ</t>
    </rPh>
    <phoneticPr fontId="1"/>
  </si>
  <si>
    <t>★所属県連名</t>
    <rPh sb="1" eb="3">
      <t>ショゾク</t>
    </rPh>
    <rPh sb="3" eb="5">
      <t>ケンレン</t>
    </rPh>
    <rPh sb="5" eb="6">
      <t>メイ</t>
    </rPh>
    <phoneticPr fontId="1"/>
  </si>
  <si>
    <t>入力日</t>
    <rPh sb="0" eb="2">
      <t>ニュウリョク</t>
    </rPh>
    <rPh sb="2" eb="3">
      <t>ビ</t>
    </rPh>
    <phoneticPr fontId="1"/>
  </si>
  <si>
    <t>丁目-番地-号(数字のみ）</t>
    <rPh sb="0" eb="2">
      <t>チョウメ</t>
    </rPh>
    <rPh sb="3" eb="5">
      <t>バンチ</t>
    </rPh>
    <rPh sb="6" eb="7">
      <t>ゴウ</t>
    </rPh>
    <rPh sb="8" eb="10">
      <t>スウジ</t>
    </rPh>
    <phoneticPr fontId="1"/>
  </si>
  <si>
    <t>※下記の書類は、</t>
    <rPh sb="1" eb="3">
      <t>カキ</t>
    </rPh>
    <rPh sb="4" eb="6">
      <t>ショルイ</t>
    </rPh>
    <phoneticPr fontId="1"/>
  </si>
  <si>
    <t>※演奏曲の楽譜、全てをコピーする必要はありません</t>
    <rPh sb="1" eb="4">
      <t>エンソウキョク</t>
    </rPh>
    <rPh sb="5" eb="7">
      <t>ガクフ</t>
    </rPh>
    <rPh sb="8" eb="9">
      <t>スベ</t>
    </rPh>
    <rPh sb="16" eb="18">
      <t>ヒツヨウ</t>
    </rPh>
    <phoneticPr fontId="1"/>
  </si>
  <si>
    <t>※楽器演奏を伴わない者
(朗読者など)</t>
    <phoneticPr fontId="1"/>
  </si>
  <si>
    <t>9.楽譜出版社欄：楽譜が未出版社の場合「未出版」、不明の場合は、「不明」と記入</t>
    <rPh sb="2" eb="4">
      <t>ガクフ</t>
    </rPh>
    <rPh sb="4" eb="7">
      <t>シュッパンシャ</t>
    </rPh>
    <rPh sb="7" eb="8">
      <t>ラン</t>
    </rPh>
    <rPh sb="9" eb="11">
      <t>ガクフ</t>
    </rPh>
    <rPh sb="12" eb="13">
      <t>ミ</t>
    </rPh>
    <rPh sb="13" eb="16">
      <t>シュッパンシャ</t>
    </rPh>
    <rPh sb="17" eb="19">
      <t>バアイ</t>
    </rPh>
    <rPh sb="20" eb="21">
      <t>ミ</t>
    </rPh>
    <rPh sb="21" eb="23">
      <t>シュッパン</t>
    </rPh>
    <rPh sb="25" eb="27">
      <t>フメイ</t>
    </rPh>
    <rPh sb="28" eb="30">
      <t>バアイ</t>
    </rPh>
    <rPh sb="33" eb="35">
      <t>フメイ</t>
    </rPh>
    <rPh sb="37" eb="39">
      <t>キニュウ</t>
    </rPh>
    <phoneticPr fontId="8"/>
  </si>
  <si>
    <t>「★」欄は県連事務局入力欄です　!(^^)!</t>
    <rPh sb="3" eb="4">
      <t>ラン</t>
    </rPh>
    <rPh sb="10" eb="12">
      <t>ニュウリョク</t>
    </rPh>
    <rPh sb="12" eb="13">
      <t>ラン</t>
    </rPh>
    <phoneticPr fontId="1"/>
  </si>
  <si>
    <t>※入力内容に不備がある場合は、送信者に確認メールが届きます。</t>
    <rPh sb="1" eb="3">
      <t>ニュウリョク</t>
    </rPh>
    <rPh sb="3" eb="5">
      <t>ナイヨウ</t>
    </rPh>
    <rPh sb="6" eb="8">
      <t>フビ</t>
    </rPh>
    <rPh sb="11" eb="13">
      <t>バアイ</t>
    </rPh>
    <rPh sb="15" eb="18">
      <t>ソウシンシャ</t>
    </rPh>
    <rPh sb="19" eb="21">
      <t>カクニン</t>
    </rPh>
    <rPh sb="25" eb="26">
      <t>トド</t>
    </rPh>
    <phoneticPr fontId="1"/>
  </si>
  <si>
    <t>選択!</t>
    <rPh sb="0" eb="2">
      <t>センタク</t>
    </rPh>
    <phoneticPr fontId="1"/>
  </si>
  <si>
    <t>出演できる</t>
    <rPh sb="0" eb="2">
      <t>シュツエン</t>
    </rPh>
    <phoneticPr fontId="1"/>
  </si>
  <si>
    <t>(半角数字/3分20秒の場合は、0:03:20)</t>
    <phoneticPr fontId="1"/>
  </si>
  <si>
    <t>※報告書作成する際は、団体名の行をコピーし(値)貼り付けることができます</t>
    <rPh sb="1" eb="4">
      <t>ホウコクショ</t>
    </rPh>
    <rPh sb="4" eb="6">
      <t>サクセイ</t>
    </rPh>
    <rPh sb="8" eb="9">
      <t>サイ</t>
    </rPh>
    <rPh sb="11" eb="14">
      <t>ダンタイメイ</t>
    </rPh>
    <rPh sb="15" eb="16">
      <t>ギョウ</t>
    </rPh>
    <rPh sb="22" eb="23">
      <t>アタイ</t>
    </rPh>
    <phoneticPr fontId="1"/>
  </si>
  <si>
    <t>編</t>
    <rPh sb="0" eb="1">
      <t>ヘン</t>
    </rPh>
    <phoneticPr fontId="1"/>
  </si>
  <si>
    <t>参加</t>
    <rPh sb="0" eb="2">
      <t>サンカ</t>
    </rPh>
    <phoneticPr fontId="1"/>
  </si>
  <si>
    <t>申込日</t>
    <rPh sb="0" eb="2">
      <t>モウシコミ</t>
    </rPh>
    <rPh sb="2" eb="3">
      <t>ニチ</t>
    </rPh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</si>
  <si>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</si>
  <si>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</si>
  <si>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</si>
  <si>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名</t>
    <rPh sb="0" eb="1">
      <t>メイ</t>
    </rPh>
    <phoneticPr fontId="1"/>
  </si>
  <si>
    <t>★締切受信時刻</t>
    <rPh sb="1" eb="3">
      <t>シメキリ</t>
    </rPh>
    <rPh sb="3" eb="5">
      <t>ジュシン</t>
    </rPh>
    <rPh sb="5" eb="7">
      <t>ジコク</t>
    </rPh>
    <phoneticPr fontId="1"/>
  </si>
  <si>
    <t>※楽器演奏を伴わない者(朗読者など)</t>
  </si>
  <si>
    <t>②指揮名</t>
    <rPh sb="1" eb="3">
      <t>シキ</t>
    </rPh>
    <rPh sb="3" eb="4">
      <t>メイ</t>
    </rPh>
    <phoneticPr fontId="1"/>
  </si>
  <si>
    <t>⑭</t>
    <phoneticPr fontId="1"/>
  </si>
  <si>
    <r>
      <t xml:space="preserve">  また、メドレー、組曲を抜粋して演奏する場合は</t>
    </r>
    <r>
      <rPr>
        <b/>
        <u/>
        <sz val="11"/>
        <rFont val="UD デジタル 教科書体 N-R"/>
        <family val="1"/>
        <charset val="128"/>
      </rPr>
      <t>「1曲ごと」</t>
    </r>
    <r>
      <rPr>
        <sz val="11"/>
        <rFont val="UD デジタル 教科書体 N-R"/>
        <family val="1"/>
        <charset val="128"/>
      </rPr>
      <t>にご入力してください</t>
    </r>
    <phoneticPr fontId="1"/>
  </si>
  <si>
    <r>
      <t>6.曲名以降から</t>
    </r>
    <r>
      <rPr>
        <b/>
        <u/>
        <sz val="11"/>
        <rFont val="UD デジタル 教科書体 N-R"/>
        <family val="1"/>
        <charset val="128"/>
      </rPr>
      <t>作詞・作曲を選択(表示されません)し、氏名を入力してください</t>
    </r>
    <rPh sb="8" eb="10">
      <t>サクシ</t>
    </rPh>
    <rPh sb="11" eb="13">
      <t>サッキョク</t>
    </rPh>
    <rPh sb="14" eb="16">
      <t>センタク</t>
    </rPh>
    <rPh sb="27" eb="29">
      <t>シメイ</t>
    </rPh>
    <rPh sb="30" eb="32">
      <t>ニュウリョク</t>
    </rPh>
    <phoneticPr fontId="1"/>
  </si>
  <si>
    <r>
      <t>※曲間を加算する場合は　</t>
    </r>
    <r>
      <rPr>
        <sz val="18"/>
        <rFont val="UD デジタル 教科書体 N-R"/>
        <family val="1"/>
        <charset val="128"/>
      </rPr>
      <t>a　</t>
    </r>
    <r>
      <rPr>
        <sz val="11"/>
        <rFont val="UD デジタル 教科書体 N-R"/>
        <family val="1"/>
        <charset val="128"/>
      </rPr>
      <t>欄に入力してください(半角数字：0：00：00)</t>
    </r>
    <rPh sb="1" eb="2">
      <t>キョク</t>
    </rPh>
    <rPh sb="2" eb="3">
      <t>カン</t>
    </rPh>
    <rPh sb="4" eb="6">
      <t>カサン</t>
    </rPh>
    <rPh sb="8" eb="10">
      <t>バアイ</t>
    </rPh>
    <rPh sb="14" eb="15">
      <t>ラン</t>
    </rPh>
    <rPh sb="16" eb="18">
      <t>ニュウリョク</t>
    </rPh>
    <phoneticPr fontId="1"/>
  </si>
  <si>
    <r>
      <t>※送信する際は、</t>
    </r>
    <r>
      <rPr>
        <u/>
        <sz val="11"/>
        <color rgb="FFFF0000"/>
        <rFont val="UD デジタル 教科書体 N-R"/>
        <family val="1"/>
        <charset val="128"/>
      </rPr>
      <t>件名</t>
    </r>
    <r>
      <rPr>
        <u/>
        <sz val="11"/>
        <rFont val="UD デジタル 教科書体 N-R"/>
        <family val="1"/>
        <charset val="128"/>
      </rPr>
      <t>に</t>
    </r>
    <r>
      <rPr>
        <b/>
        <u/>
        <sz val="12"/>
        <color rgb="FFFF0000"/>
        <rFont val="UD デジタル 教科書体 N-R"/>
        <family val="1"/>
        <charset val="128"/>
      </rPr>
      <t>県名</t>
    </r>
    <r>
      <rPr>
        <b/>
        <u/>
        <sz val="12"/>
        <rFont val="UD デジタル 教科書体 N-R"/>
        <family val="1"/>
        <charset val="128"/>
      </rPr>
      <t>・</t>
    </r>
    <r>
      <rPr>
        <b/>
        <u/>
        <sz val="12"/>
        <color rgb="FFFF0000"/>
        <rFont val="UD デジタル 教科書体 N-R"/>
        <family val="1"/>
        <charset val="128"/>
      </rPr>
      <t>団体名</t>
    </r>
    <r>
      <rPr>
        <u/>
        <sz val="11"/>
        <rFont val="UD デジタル 教科書体 N-R"/>
        <family val="1"/>
        <charset val="128"/>
      </rPr>
      <t>を入力</t>
    </r>
    <r>
      <rPr>
        <sz val="11"/>
        <rFont val="UD デジタル 教科書体 N-R"/>
        <family val="1"/>
        <charset val="128"/>
      </rPr>
      <t>し、添付してください</t>
    </r>
    <rPh sb="1" eb="3">
      <t>ソウシン</t>
    </rPh>
    <rPh sb="5" eb="6">
      <t>サイ</t>
    </rPh>
    <rPh sb="8" eb="10">
      <t>ケンメイ</t>
    </rPh>
    <rPh sb="11" eb="13">
      <t>ケンメイ</t>
    </rPh>
    <rPh sb="14" eb="16">
      <t>ダンタイ</t>
    </rPh>
    <rPh sb="16" eb="17">
      <t>メイ</t>
    </rPh>
    <rPh sb="18" eb="20">
      <t>ニュウリョク</t>
    </rPh>
    <rPh sb="22" eb="24">
      <t>テンプ</t>
    </rPh>
    <phoneticPr fontId="1"/>
  </si>
  <si>
    <r>
      <t>歌唱人数　</t>
    </r>
    <r>
      <rPr>
        <sz val="10"/>
        <rFont val="UD デジタル 教科書体 N-R"/>
        <family val="1"/>
        <charset val="128"/>
      </rPr>
      <t>(指揮者伴奏者は除く）</t>
    </r>
    <rPh sb="0" eb="2">
      <t>カショウ</t>
    </rPh>
    <rPh sb="2" eb="4">
      <t>ニンズウ</t>
    </rPh>
    <rPh sb="6" eb="9">
      <t>シキシャ</t>
    </rPh>
    <rPh sb="9" eb="11">
      <t>バンソウ</t>
    </rPh>
    <rPh sb="11" eb="12">
      <t>シャ</t>
    </rPh>
    <rPh sb="13" eb="14">
      <t>ノゾ</t>
    </rPh>
    <phoneticPr fontId="1"/>
  </si>
  <si>
    <t>歌唱者</t>
    <rPh sb="0" eb="2">
      <t>カショウ</t>
    </rPh>
    <rPh sb="2" eb="3">
      <t>シャ</t>
    </rPh>
    <phoneticPr fontId="1"/>
  </si>
  <si>
    <r>
      <t>2.曲集名欄：組曲等から選曲する場合は、</t>
    </r>
    <r>
      <rPr>
        <b/>
        <u/>
        <sz val="11"/>
        <rFont val="UD デジタル 教科書体 N-R"/>
        <family val="1"/>
        <charset val="128"/>
      </rPr>
      <t>組曲名「」から</t>
    </r>
    <r>
      <rPr>
        <sz val="11"/>
        <rFont val="UD デジタル 教科書体 N-R"/>
        <family val="1"/>
        <charset val="128"/>
      </rPr>
      <t>と入力してください</t>
    </r>
    <rPh sb="2" eb="4">
      <t>キョクシュウ</t>
    </rPh>
    <rPh sb="4" eb="5">
      <t>メイ</t>
    </rPh>
    <rPh sb="5" eb="6">
      <t>ラン</t>
    </rPh>
    <rPh sb="7" eb="9">
      <t>クミキョク</t>
    </rPh>
    <rPh sb="9" eb="10">
      <t>トウ</t>
    </rPh>
    <rPh sb="12" eb="14">
      <t>センキョク</t>
    </rPh>
    <rPh sb="16" eb="18">
      <t>バアイ</t>
    </rPh>
    <rPh sb="20" eb="22">
      <t>クミキョク</t>
    </rPh>
    <rPh sb="22" eb="23">
      <t>メイ</t>
    </rPh>
    <rPh sb="28" eb="30">
      <t>ニュウリョク</t>
    </rPh>
    <phoneticPr fontId="3"/>
  </si>
  <si>
    <t>所属　県連</t>
    <phoneticPr fontId="1"/>
  </si>
  <si>
    <t>※初参加のみチェック</t>
    <rPh sb="1" eb="4">
      <t>ハツサンカ</t>
    </rPh>
    <phoneticPr fontId="1"/>
  </si>
  <si>
    <t>初参加</t>
    <rPh sb="0" eb="3">
      <t>ハツサンカ</t>
    </rPh>
    <phoneticPr fontId="1"/>
  </si>
  <si>
    <t>合唱連盟に</t>
    <rPh sb="0" eb="2">
      <t>ガッショウ</t>
    </rPh>
    <rPh sb="2" eb="4">
      <t>レンメイ</t>
    </rPh>
    <phoneticPr fontId="1"/>
  </si>
  <si>
    <t>　　　加盟</t>
    <rPh sb="3" eb="5">
      <t>カメイ</t>
    </rPh>
    <phoneticPr fontId="1"/>
  </si>
  <si>
    <t>　　未加盟</t>
    <rPh sb="2" eb="5">
      <t>ミカメイ</t>
    </rPh>
    <phoneticPr fontId="1"/>
  </si>
  <si>
    <t>加盟している</t>
    <rPh sb="0" eb="2">
      <t>カメイ</t>
    </rPh>
    <phoneticPr fontId="1"/>
  </si>
  <si>
    <t>未加盟</t>
    <rPh sb="0" eb="3">
      <t>ミカメイ</t>
    </rPh>
    <phoneticPr fontId="1"/>
  </si>
  <si>
    <t>連盟</t>
    <rPh sb="0" eb="2">
      <t>レンメイ</t>
    </rPh>
    <phoneticPr fontId="1"/>
  </si>
  <si>
    <t>メールアドレス</t>
    <phoneticPr fontId="1"/>
  </si>
  <si>
    <t>⑩</t>
    <phoneticPr fontId="1"/>
  </si>
  <si>
    <t>⑫-1</t>
    <phoneticPr fontId="1"/>
  </si>
  <si>
    <t>⑫-2</t>
    <phoneticPr fontId="1"/>
  </si>
  <si>
    <t>⑫-3</t>
    <phoneticPr fontId="1"/>
  </si>
  <si>
    <t>⑮</t>
    <phoneticPr fontId="1"/>
  </si>
  <si>
    <t>【団体原稿】</t>
    <phoneticPr fontId="1"/>
  </si>
  <si>
    <t>④伴奏者氏名 ※楽器名がピアノの場合は、ピアノ ○○○○と紹介</t>
    <rPh sb="1" eb="3">
      <t>バンソウ</t>
    </rPh>
    <rPh sb="3" eb="4">
      <t>シャ</t>
    </rPh>
    <rPh sb="4" eb="6">
      <t>シメイ</t>
    </rPh>
    <phoneticPr fontId="1"/>
  </si>
  <si>
    <t>第４９回全日本おかあさんコーラス九州支部大会～女声合唱の祭典～</t>
    <rPh sb="23" eb="25">
      <t>ジョセイ</t>
    </rPh>
    <rPh sb="25" eb="27">
      <t>ガッショウ</t>
    </rPh>
    <rPh sb="28" eb="30">
      <t>サイテン</t>
    </rPh>
    <phoneticPr fontId="1"/>
  </si>
  <si>
    <t>okichor@yahoo.co.jp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</si>
</sst>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[$-F400]h:mm:ss\ AM/PM"/>
    <numFmt numFmtId="178" formatCode="0_);[Red]\(0\)"/>
    <numFmt numFmtId="179" formatCode="m&quot;月&quot;d&quot;日&quot;;@"/>
    <numFmt numFmtId="180" formatCode="#&quot;人&quot;"/>
    <numFmt numFmtId="181" formatCode="h:mm&quot;（受信分）&quot;"/>
    <numFmt numFmtId="182" formatCode="#&quot;年度&quot;"/>
    <numFmt numFmtId="183" formatCode="h:mm:ss;@"/>
    <numFmt numFmtId="184" formatCode="0;\-0;"/>
  </numFmts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游明朝 Demibold"/>
      <family val="1"/>
      <charset val="128"/>
    </font>
    <font>
      <sz val="10"/>
      <name val="游明朝 Demibold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1"/>
      <name val="游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游明朝"/>
      <family val="1"/>
      <charset val="128"/>
    </font>
    <font>
      <b/>
      <sz val="10"/>
      <color indexed="8"/>
      <name val="游明朝"/>
      <family val="1"/>
      <charset val="128"/>
    </font>
    <font>
      <sz val="12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u/>
      <sz val="1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u/>
      <sz val="11"/>
      <color rgb="FFFF000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b/>
      <u/>
      <sz val="12"/>
      <color rgb="FFFF0000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sz val="8"/>
      <name val="UD デジタル 教科書体 N-R"/>
      <family val="1"/>
      <charset val="128"/>
    </font>
    <font>
      <sz val="11"/>
      <color theme="0" tint="-0.499984740745262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0.5"/>
      <color theme="0"/>
      <name val="UD デジタル 教科書体 N-R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14"/>
      <name val="UD デジタル 教科書体 N-R"/>
      <family val="1"/>
      <charset val="128"/>
    </font>
    <font>
      <sz val="14"/>
      <color theme="0"/>
      <name val="UD デジタル 教科書体 N-R"/>
      <family val="1"/>
      <charset val="128"/>
    </font>
    <font>
      <b/>
      <sz val="12"/>
      <name val="ＭＳ 明朝"/>
      <family val="1"/>
      <charset val="128"/>
    </font>
    <font>
      <sz val="11"/>
      <color rgb="FFC00000"/>
      <name val="UD デジタル 教科書体 N-R"/>
      <family val="1"/>
      <charset val="128"/>
    </font>
    <font>
      <sz val="13"/>
      <color theme="0"/>
      <name val="UD デジタル 教科書体 N-R"/>
      <family val="1"/>
      <charset val="128"/>
    </font>
    <font>
      <u/>
      <sz val="11"/>
      <color theme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/>
  </cellStyleXfs>
  <cellXfs count="55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/>
    <xf numFmtId="178" fontId="11" fillId="0" borderId="0" xfId="3" applyNumberFormat="1" applyFont="1">
      <alignment vertical="center"/>
    </xf>
    <xf numFmtId="179" fontId="11" fillId="0" borderId="0" xfId="3" applyNumberFormat="1" applyFont="1">
      <alignment vertical="center"/>
    </xf>
    <xf numFmtId="178" fontId="12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78" fontId="13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49" fontId="7" fillId="0" borderId="0" xfId="2" applyNumberFormat="1" applyFont="1" applyAlignment="1" applyProtection="1">
      <alignment horizontal="left" vertical="center"/>
      <protection locked="0"/>
    </xf>
    <xf numFmtId="45" fontId="7" fillId="0" borderId="0" xfId="2" applyNumberFormat="1" applyFont="1" applyAlignment="1" applyProtection="1">
      <alignment horizontal="left" vertical="center"/>
      <protection locked="0"/>
    </xf>
    <xf numFmtId="178" fontId="13" fillId="9" borderId="0" xfId="2" applyNumberFormat="1" applyFont="1" applyFill="1" applyAlignment="1">
      <alignment horizontal="left" vertical="center"/>
    </xf>
    <xf numFmtId="178" fontId="13" fillId="4" borderId="33" xfId="2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 shrinkToFit="1"/>
    </xf>
    <xf numFmtId="178" fontId="14" fillId="9" borderId="33" xfId="3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/>
    </xf>
    <xf numFmtId="0" fontId="13" fillId="9" borderId="33" xfId="2" applyFont="1" applyFill="1" applyBorder="1" applyAlignment="1">
      <alignment horizontal="left" vertical="center" shrinkToFit="1"/>
    </xf>
    <xf numFmtId="178" fontId="14" fillId="0" borderId="0" xfId="3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179" fontId="12" fillId="0" borderId="0" xfId="3" applyNumberFormat="1" applyFont="1">
      <alignment vertical="center"/>
    </xf>
    <xf numFmtId="178" fontId="12" fillId="0" borderId="0" xfId="3" applyNumberFormat="1" applyFont="1">
      <alignment vertical="center"/>
    </xf>
    <xf numFmtId="178" fontId="12" fillId="0" borderId="38" xfId="3" applyNumberFormat="1" applyFont="1" applyBorder="1">
      <alignment vertical="center"/>
    </xf>
    <xf numFmtId="178" fontId="12" fillId="0" borderId="33" xfId="3" applyNumberFormat="1" applyFont="1" applyBorder="1">
      <alignment vertical="center"/>
    </xf>
    <xf numFmtId="0" fontId="15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12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82" fontId="15" fillId="0" borderId="12" xfId="0" applyNumberFormat="1" applyFont="1" applyBorder="1" applyAlignment="1">
      <alignment horizontal="right" vertical="center"/>
    </xf>
    <xf numFmtId="0" fontId="16" fillId="12" borderId="2" xfId="0" applyFont="1" applyFill="1" applyBorder="1" applyAlignment="1">
      <alignment vertical="center"/>
    </xf>
    <xf numFmtId="0" fontId="17" fillId="12" borderId="2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 indent="1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7" fillId="0" borderId="0" xfId="0" applyFont="1"/>
    <xf numFmtId="0" fontId="19" fillId="8" borderId="8" xfId="0" applyFont="1" applyFill="1" applyBorder="1" applyAlignment="1">
      <alignment horizontal="left" vertical="center" indent="1"/>
    </xf>
    <xf numFmtId="0" fontId="19" fillId="8" borderId="5" xfId="0" applyFont="1" applyFill="1" applyBorder="1" applyAlignment="1">
      <alignment horizontal="left" vertical="center" indent="1"/>
    </xf>
    <xf numFmtId="0" fontId="17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left" vertical="center"/>
    </xf>
    <xf numFmtId="0" fontId="20" fillId="8" borderId="10" xfId="0" applyFont="1" applyFill="1" applyBorder="1" applyAlignment="1">
      <alignment horizontal="left" vertical="center"/>
    </xf>
    <xf numFmtId="0" fontId="16" fillId="6" borderId="3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vertical="center"/>
    </xf>
    <xf numFmtId="0" fontId="16" fillId="12" borderId="51" xfId="0" applyFont="1" applyFill="1" applyBorder="1" applyAlignment="1" applyProtection="1">
      <alignment horizontal="left" vertical="center"/>
      <protection locked="0"/>
    </xf>
    <xf numFmtId="0" fontId="16" fillId="12" borderId="32" xfId="0" applyFont="1" applyFill="1" applyBorder="1" applyAlignment="1">
      <alignment vertical="center"/>
    </xf>
    <xf numFmtId="0" fontId="16" fillId="12" borderId="52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6" fillId="6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vertical="center"/>
    </xf>
    <xf numFmtId="0" fontId="16" fillId="12" borderId="21" xfId="0" applyFont="1" applyFill="1" applyBorder="1" applyAlignment="1" applyProtection="1">
      <alignment horizontal="left" vertical="center"/>
      <protection locked="0"/>
    </xf>
    <xf numFmtId="0" fontId="16" fillId="12" borderId="16" xfId="0" applyFont="1" applyFill="1" applyBorder="1" applyAlignment="1">
      <alignment vertical="center"/>
    </xf>
    <xf numFmtId="0" fontId="16" fillId="12" borderId="23" xfId="0" applyFont="1" applyFill="1" applyBorder="1" applyAlignment="1">
      <alignment vertical="center"/>
    </xf>
    <xf numFmtId="0" fontId="16" fillId="2" borderId="15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vertical="center"/>
    </xf>
    <xf numFmtId="0" fontId="16" fillId="6" borderId="16" xfId="0" applyFont="1" applyFill="1" applyBorder="1" applyAlignment="1">
      <alignment vertical="center"/>
    </xf>
    <xf numFmtId="45" fontId="16" fillId="12" borderId="21" xfId="0" applyNumberFormat="1" applyFont="1" applyFill="1" applyBorder="1" applyAlignment="1" applyProtection="1">
      <alignment horizontal="left" vertical="center"/>
      <protection locked="0"/>
    </xf>
    <xf numFmtId="45" fontId="16" fillId="12" borderId="16" xfId="0" applyNumberFormat="1" applyFont="1" applyFill="1" applyBorder="1" applyAlignment="1">
      <alignment vertical="center"/>
    </xf>
    <xf numFmtId="45" fontId="16" fillId="12" borderId="23" xfId="0" applyNumberFormat="1" applyFont="1" applyFill="1" applyBorder="1" applyAlignment="1">
      <alignment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vertical="center"/>
    </xf>
    <xf numFmtId="0" fontId="16" fillId="12" borderId="22" xfId="0" applyFont="1" applyFill="1" applyBorder="1" applyAlignment="1" applyProtection="1">
      <alignment horizontal="left" vertical="center"/>
      <protection locked="0"/>
    </xf>
    <xf numFmtId="0" fontId="16" fillId="12" borderId="18" xfId="0" applyFont="1" applyFill="1" applyBorder="1" applyAlignment="1">
      <alignment vertical="center"/>
    </xf>
    <xf numFmtId="0" fontId="16" fillId="12" borderId="24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0" fontId="16" fillId="12" borderId="20" xfId="0" applyFont="1" applyFill="1" applyBorder="1" applyAlignment="1" applyProtection="1">
      <alignment horizontal="left" vertical="center"/>
      <protection locked="0"/>
    </xf>
    <xf numFmtId="0" fontId="16" fillId="12" borderId="14" xfId="0" applyFont="1" applyFill="1" applyBorder="1" applyAlignment="1">
      <alignment vertical="center"/>
    </xf>
    <xf numFmtId="0" fontId="16" fillId="12" borderId="46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vertical="center"/>
    </xf>
    <xf numFmtId="0" fontId="16" fillId="10" borderId="17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vertical="center"/>
    </xf>
    <xf numFmtId="20" fontId="16" fillId="12" borderId="22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23" fillId="4" borderId="31" xfId="0" applyFont="1" applyFill="1" applyBorder="1" applyAlignment="1">
      <alignment horizontal="center" vertical="center"/>
    </xf>
    <xf numFmtId="21" fontId="16" fillId="12" borderId="34" xfId="0" applyNumberFormat="1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>
      <alignment horizontal="center" vertical="center"/>
    </xf>
    <xf numFmtId="177" fontId="15" fillId="5" borderId="33" xfId="0" applyNumberFormat="1" applyFont="1" applyFill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177" fontId="21" fillId="0" borderId="0" xfId="0" applyNumberFormat="1" applyFont="1" applyAlignment="1">
      <alignment horizontal="center" vertical="center"/>
    </xf>
    <xf numFmtId="45" fontId="16" fillId="12" borderId="35" xfId="0" applyNumberFormat="1" applyFont="1" applyFill="1" applyBorder="1" applyAlignment="1">
      <alignment vertical="center"/>
    </xf>
    <xf numFmtId="183" fontId="16" fillId="0" borderId="40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6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82" fontId="15" fillId="0" borderId="12" xfId="0" applyNumberFormat="1" applyFont="1" applyBorder="1" applyAlignment="1">
      <alignment horizontal="center" vertical="center"/>
    </xf>
    <xf numFmtId="176" fontId="16" fillId="8" borderId="11" xfId="0" applyNumberFormat="1" applyFont="1" applyFill="1" applyBorder="1" applyAlignment="1">
      <alignment horizontal="left" vertical="center"/>
    </xf>
    <xf numFmtId="0" fontId="16" fillId="8" borderId="12" xfId="0" applyFont="1" applyFill="1" applyBorder="1" applyAlignment="1">
      <alignment vertical="center"/>
    </xf>
    <xf numFmtId="181" fontId="16" fillId="8" borderId="3" xfId="0" applyNumberFormat="1" applyFont="1" applyFill="1" applyBorder="1" applyAlignment="1">
      <alignment horizontal="left" vertical="center"/>
    </xf>
    <xf numFmtId="181" fontId="16" fillId="8" borderId="2" xfId="0" applyNumberFormat="1" applyFont="1" applyFill="1" applyBorder="1" applyAlignment="1">
      <alignment vertical="center"/>
    </xf>
    <xf numFmtId="181" fontId="16" fillId="8" borderId="11" xfId="0" applyNumberFormat="1" applyFont="1" applyFill="1" applyBorder="1" applyAlignment="1" applyProtection="1">
      <alignment vertical="center"/>
      <protection locked="0"/>
    </xf>
    <xf numFmtId="0" fontId="16" fillId="8" borderId="2" xfId="0" applyFont="1" applyFill="1" applyBorder="1" applyAlignment="1">
      <alignment vertical="center"/>
    </xf>
    <xf numFmtId="0" fontId="16" fillId="8" borderId="0" xfId="0" applyFont="1" applyFill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left" vertical="center"/>
    </xf>
    <xf numFmtId="49" fontId="16" fillId="8" borderId="2" xfId="0" applyNumberFormat="1" applyFont="1" applyFill="1" applyBorder="1" applyAlignment="1" applyProtection="1">
      <alignment vertical="center"/>
      <protection locked="0"/>
    </xf>
    <xf numFmtId="49" fontId="16" fillId="8" borderId="12" xfId="0" applyNumberFormat="1" applyFont="1" applyFill="1" applyBorder="1" applyAlignment="1" applyProtection="1">
      <alignment vertical="center"/>
      <protection locked="0"/>
    </xf>
    <xf numFmtId="0" fontId="17" fillId="12" borderId="3" xfId="0" applyFont="1" applyFill="1" applyBorder="1" applyAlignment="1">
      <alignment horizontal="left" vertical="center"/>
    </xf>
    <xf numFmtId="49" fontId="15" fillId="12" borderId="12" xfId="0" applyNumberFormat="1" applyFont="1" applyFill="1" applyBorder="1" applyAlignment="1">
      <alignment vertical="center"/>
    </xf>
    <xf numFmtId="0" fontId="16" fillId="8" borderId="5" xfId="0" applyFont="1" applyFill="1" applyBorder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6" fillId="8" borderId="1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12" borderId="11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Continuous" vertical="center"/>
    </xf>
    <xf numFmtId="0" fontId="16" fillId="12" borderId="12" xfId="0" applyFont="1" applyFill="1" applyBorder="1" applyAlignment="1">
      <alignment vertical="center"/>
    </xf>
    <xf numFmtId="49" fontId="16" fillId="12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/>
    </xf>
    <xf numFmtId="0" fontId="29" fillId="0" borderId="11" xfId="0" applyFont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6" fillId="12" borderId="19" xfId="0" applyFont="1" applyFill="1" applyBorder="1"/>
    <xf numFmtId="0" fontId="16" fillId="2" borderId="26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vertical="center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30" fillId="12" borderId="6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>
      <alignment horizontal="right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vertical="center"/>
    </xf>
    <xf numFmtId="0" fontId="23" fillId="2" borderId="39" xfId="0" applyFont="1" applyFill="1" applyBorder="1" applyAlignment="1">
      <alignment horizontal="left" vertical="top" wrapText="1"/>
    </xf>
    <xf numFmtId="0" fontId="16" fillId="2" borderId="58" xfId="0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/>
    </xf>
    <xf numFmtId="0" fontId="16" fillId="12" borderId="79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vertical="center"/>
    </xf>
    <xf numFmtId="0" fontId="16" fillId="12" borderId="1" xfId="0" applyFont="1" applyFill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29" fillId="0" borderId="27" xfId="0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17" fillId="12" borderId="1" xfId="0" applyFont="1" applyFill="1" applyBorder="1" applyAlignment="1" applyProtection="1">
      <alignment horizontal="left" vertical="center"/>
      <protection locked="0"/>
    </xf>
    <xf numFmtId="0" fontId="16" fillId="12" borderId="29" xfId="0" applyFont="1" applyFill="1" applyBorder="1" applyAlignment="1">
      <alignment vertical="center"/>
    </xf>
    <xf numFmtId="0" fontId="16" fillId="12" borderId="1" xfId="0" applyFont="1" applyFill="1" applyBorder="1" applyAlignment="1" applyProtection="1">
      <alignment horizontal="left" vertical="center"/>
      <protection locked="0"/>
    </xf>
    <xf numFmtId="0" fontId="16" fillId="12" borderId="41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vertical="center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>
      <alignment horizontal="left" vertical="center"/>
    </xf>
    <xf numFmtId="0" fontId="16" fillId="12" borderId="30" xfId="0" applyFont="1" applyFill="1" applyBorder="1" applyAlignment="1">
      <alignment vertical="center"/>
    </xf>
    <xf numFmtId="0" fontId="16" fillId="12" borderId="42" xfId="0" applyFont="1" applyFill="1" applyBorder="1" applyAlignment="1">
      <alignment horizontal="center" vertical="center"/>
    </xf>
    <xf numFmtId="0" fontId="16" fillId="12" borderId="44" xfId="0" applyFont="1" applyFill="1" applyBorder="1" applyAlignment="1">
      <alignment vertical="center"/>
    </xf>
    <xf numFmtId="0" fontId="16" fillId="12" borderId="39" xfId="0" applyFont="1" applyFill="1" applyBorder="1" applyAlignment="1">
      <alignment vertical="center"/>
    </xf>
    <xf numFmtId="0" fontId="16" fillId="12" borderId="43" xfId="0" applyFont="1" applyFill="1" applyBorder="1" applyAlignment="1">
      <alignment vertical="center"/>
    </xf>
    <xf numFmtId="49" fontId="16" fillId="12" borderId="39" xfId="0" applyNumberFormat="1" applyFont="1" applyFill="1" applyBorder="1" applyAlignment="1" applyProtection="1">
      <alignment vertical="center"/>
      <protection locked="0"/>
    </xf>
    <xf numFmtId="0" fontId="15" fillId="8" borderId="31" xfId="0" applyFont="1" applyFill="1" applyBorder="1" applyAlignment="1">
      <alignment vertical="center"/>
    </xf>
    <xf numFmtId="0" fontId="16" fillId="8" borderId="47" xfId="0" applyFont="1" applyFill="1" applyBorder="1" applyAlignment="1">
      <alignment vertical="center"/>
    </xf>
    <xf numFmtId="0" fontId="16" fillId="8" borderId="48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6" fillId="0" borderId="0" xfId="0" applyFont="1"/>
    <xf numFmtId="0" fontId="30" fillId="0" borderId="8" xfId="0" applyFont="1" applyBorder="1" applyAlignment="1">
      <alignment vertical="top"/>
    </xf>
    <xf numFmtId="0" fontId="30" fillId="0" borderId="0" xfId="0" applyFont="1" applyAlignment="1">
      <alignment vertical="top"/>
    </xf>
    <xf numFmtId="0" fontId="31" fillId="0" borderId="9" xfId="0" applyFont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30" fillId="0" borderId="9" xfId="0" applyFont="1" applyBorder="1" applyAlignment="1">
      <alignment vertical="top"/>
    </xf>
    <xf numFmtId="176" fontId="16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33" fillId="14" borderId="19" xfId="0" applyFont="1" applyFill="1" applyBorder="1" applyAlignment="1">
      <alignment horizontal="center" vertical="center" shrinkToFit="1"/>
    </xf>
    <xf numFmtId="0" fontId="16" fillId="0" borderId="66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32" fillId="14" borderId="53" xfId="0" applyFont="1" applyFill="1" applyBorder="1" applyAlignment="1">
      <alignment horizontal="center" vertical="center" wrapText="1"/>
    </xf>
    <xf numFmtId="0" fontId="16" fillId="0" borderId="69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32" fillId="14" borderId="75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left" vertical="center" indent="1"/>
    </xf>
    <xf numFmtId="0" fontId="16" fillId="14" borderId="74" xfId="0" applyFont="1" applyFill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14" borderId="69" xfId="0" applyFont="1" applyFill="1" applyBorder="1" applyAlignment="1">
      <alignment horizontal="centerContinuous" vertical="center"/>
    </xf>
    <xf numFmtId="0" fontId="17" fillId="14" borderId="54" xfId="0" applyFont="1" applyFill="1" applyBorder="1" applyAlignment="1">
      <alignment horizontal="centerContinuous" vertical="center"/>
    </xf>
    <xf numFmtId="0" fontId="32" fillId="0" borderId="69" xfId="0" applyFont="1" applyBorder="1" applyAlignment="1">
      <alignment horizontal="centerContinuous" vertical="center"/>
    </xf>
    <xf numFmtId="0" fontId="16" fillId="0" borderId="73" xfId="0" applyFont="1" applyBorder="1" applyAlignment="1">
      <alignment horizontal="centerContinuous"/>
    </xf>
    <xf numFmtId="0" fontId="32" fillId="14" borderId="54" xfId="0" applyFont="1" applyFill="1" applyBorder="1" applyAlignment="1">
      <alignment horizontal="centerContinuous" vertical="center"/>
    </xf>
    <xf numFmtId="0" fontId="16" fillId="14" borderId="54" xfId="0" applyFont="1" applyFill="1" applyBorder="1" applyAlignment="1">
      <alignment horizontal="centerContinuous"/>
    </xf>
    <xf numFmtId="0" fontId="32" fillId="0" borderId="73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/>
    </xf>
    <xf numFmtId="0" fontId="32" fillId="14" borderId="69" xfId="0" applyFont="1" applyFill="1" applyBorder="1" applyAlignment="1">
      <alignment horizontal="centerContinuous" vertical="center"/>
    </xf>
    <xf numFmtId="0" fontId="35" fillId="14" borderId="54" xfId="0" applyFont="1" applyFill="1" applyBorder="1" applyAlignment="1">
      <alignment horizontal="centerContinuous" vertical="center"/>
    </xf>
    <xf numFmtId="0" fontId="21" fillId="14" borderId="73" xfId="0" applyFont="1" applyFill="1" applyBorder="1" applyAlignment="1">
      <alignment horizontal="centerContinuous"/>
    </xf>
    <xf numFmtId="0" fontId="32" fillId="0" borderId="54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2" fillId="0" borderId="68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2" fillId="0" borderId="0" xfId="0" applyFont="1" applyAlignment="1">
      <alignment horizontal="right" vertical="center"/>
    </xf>
    <xf numFmtId="49" fontId="16" fillId="0" borderId="0" xfId="0" applyNumberFormat="1" applyFont="1" applyAlignment="1">
      <alignment vertical="center" shrinkToFit="1"/>
    </xf>
    <xf numFmtId="49" fontId="16" fillId="0" borderId="9" xfId="0" applyNumberFormat="1" applyFont="1" applyBorder="1" applyAlignment="1">
      <alignment vertical="center" shrinkToFit="1"/>
    </xf>
    <xf numFmtId="0" fontId="32" fillId="0" borderId="68" xfId="0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9" xfId="0" applyNumberFormat="1" applyFont="1" applyBorder="1" applyAlignment="1">
      <alignment vertical="center"/>
    </xf>
    <xf numFmtId="0" fontId="17" fillId="0" borderId="64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vertical="center" shrinkToFit="1"/>
    </xf>
    <xf numFmtId="0" fontId="33" fillId="14" borderId="70" xfId="0" applyFont="1" applyFill="1" applyBorder="1" applyAlignment="1">
      <alignment horizontal="left" vertical="center"/>
    </xf>
    <xf numFmtId="0" fontId="33" fillId="14" borderId="76" xfId="0" applyFont="1" applyFill="1" applyBorder="1" applyAlignment="1">
      <alignment horizontal="left" vertical="center"/>
    </xf>
    <xf numFmtId="0" fontId="17" fillId="14" borderId="69" xfId="0" applyFont="1" applyFill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0" fontId="17" fillId="14" borderId="74" xfId="0" applyFont="1" applyFill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14" borderId="74" xfId="0" applyFont="1" applyFill="1" applyBorder="1" applyAlignment="1">
      <alignment horizontal="center" vertical="center" wrapText="1"/>
    </xf>
    <xf numFmtId="0" fontId="32" fillId="0" borderId="54" xfId="0" applyFont="1" applyBorder="1" applyAlignment="1">
      <alignment horizontal="right" vertical="center"/>
    </xf>
    <xf numFmtId="0" fontId="32" fillId="14" borderId="70" xfId="0" applyFont="1" applyFill="1" applyBorder="1" applyAlignment="1">
      <alignment horizontal="left" vertical="center"/>
    </xf>
    <xf numFmtId="0" fontId="32" fillId="14" borderId="57" xfId="0" applyFont="1" applyFill="1" applyBorder="1" applyAlignment="1">
      <alignment horizontal="left" vertical="center"/>
    </xf>
    <xf numFmtId="0" fontId="32" fillId="14" borderId="77" xfId="0" applyFont="1" applyFill="1" applyBorder="1" applyAlignment="1">
      <alignment horizontal="right" vertical="center"/>
    </xf>
    <xf numFmtId="0" fontId="17" fillId="14" borderId="53" xfId="0" applyFont="1" applyFill="1" applyBorder="1" applyAlignment="1">
      <alignment horizontal="left" vertical="center"/>
    </xf>
    <xf numFmtId="0" fontId="17" fillId="14" borderId="54" xfId="0" applyFont="1" applyFill="1" applyBorder="1" applyAlignment="1">
      <alignment vertical="center"/>
    </xf>
    <xf numFmtId="0" fontId="17" fillId="14" borderId="73" xfId="0" applyFont="1" applyFill="1" applyBorder="1" applyAlignment="1">
      <alignment vertical="center"/>
    </xf>
    <xf numFmtId="0" fontId="17" fillId="14" borderId="74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 vertical="center"/>
    </xf>
    <xf numFmtId="0" fontId="17" fillId="14" borderId="73" xfId="0" applyFont="1" applyFill="1" applyBorder="1" applyAlignment="1">
      <alignment horizontal="centerContinuous" vertical="center"/>
    </xf>
    <xf numFmtId="0" fontId="17" fillId="0" borderId="54" xfId="0" applyFont="1" applyBorder="1" applyAlignment="1">
      <alignment vertical="center"/>
    </xf>
    <xf numFmtId="0" fontId="17" fillId="0" borderId="54" xfId="0" applyFont="1" applyBorder="1" applyAlignment="1">
      <alignment vertical="center" shrinkToFit="1"/>
    </xf>
    <xf numFmtId="0" fontId="17" fillId="0" borderId="59" xfId="0" applyFont="1" applyBorder="1" applyAlignment="1">
      <alignment vertical="center" shrinkToFit="1"/>
    </xf>
    <xf numFmtId="0" fontId="17" fillId="14" borderId="56" xfId="0" applyFont="1" applyFill="1" applyBorder="1" applyAlignment="1">
      <alignment horizontal="center" vertical="center" textRotation="255"/>
    </xf>
    <xf numFmtId="0" fontId="32" fillId="0" borderId="70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16" fillId="0" borderId="57" xfId="0" applyFont="1" applyBorder="1" applyAlignment="1">
      <alignment vertical="center"/>
    </xf>
    <xf numFmtId="0" fontId="32" fillId="0" borderId="60" xfId="0" applyFont="1" applyBorder="1" applyAlignment="1">
      <alignment horizontal="left" vertical="center"/>
    </xf>
    <xf numFmtId="45" fontId="16" fillId="0" borderId="54" xfId="0" applyNumberFormat="1" applyFont="1" applyBorder="1" applyAlignment="1">
      <alignment horizontal="left" vertical="center"/>
    </xf>
    <xf numFmtId="45" fontId="15" fillId="0" borderId="59" xfId="0" applyNumberFormat="1" applyFont="1" applyBorder="1" applyAlignment="1">
      <alignment vertical="center"/>
    </xf>
    <xf numFmtId="0" fontId="32" fillId="0" borderId="59" xfId="0" applyFont="1" applyBorder="1" applyAlignment="1">
      <alignment vertical="center" shrinkToFit="1"/>
    </xf>
    <xf numFmtId="0" fontId="32" fillId="0" borderId="78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19" fillId="14" borderId="19" xfId="0" applyFont="1" applyFill="1" applyBorder="1" applyAlignment="1">
      <alignment vertical="center"/>
    </xf>
    <xf numFmtId="0" fontId="19" fillId="14" borderId="36" xfId="0" applyFont="1" applyFill="1" applyBorder="1" applyAlignment="1">
      <alignment vertical="center"/>
    </xf>
    <xf numFmtId="0" fontId="16" fillId="14" borderId="36" xfId="0" applyFont="1" applyFill="1" applyBorder="1" applyAlignment="1">
      <alignment vertical="center"/>
    </xf>
    <xf numFmtId="0" fontId="19" fillId="14" borderId="36" xfId="0" applyFont="1" applyFill="1" applyBorder="1" applyAlignment="1">
      <alignment horizontal="left" vertical="center"/>
    </xf>
    <xf numFmtId="0" fontId="19" fillId="0" borderId="36" xfId="0" applyFont="1" applyBorder="1" applyAlignment="1">
      <alignment vertical="center"/>
    </xf>
    <xf numFmtId="0" fontId="16" fillId="0" borderId="36" xfId="0" applyFont="1" applyBorder="1" applyAlignment="1">
      <alignment horizontal="right" vertical="center"/>
    </xf>
    <xf numFmtId="0" fontId="16" fillId="0" borderId="55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6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82" fontId="37" fillId="0" borderId="0" xfId="0" applyNumberFormat="1" applyFont="1" applyAlignment="1">
      <alignment horizontal="left" vertical="center"/>
    </xf>
    <xf numFmtId="0" fontId="37" fillId="7" borderId="0" xfId="0" applyFont="1" applyFill="1" applyAlignment="1">
      <alignment vertical="center"/>
    </xf>
    <xf numFmtId="0" fontId="36" fillId="7" borderId="0" xfId="0" applyFont="1" applyFill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7" fillId="7" borderId="11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7" borderId="3" xfId="0" applyFont="1" applyFill="1" applyBorder="1" applyAlignment="1">
      <alignment horizontal="left" vertical="center"/>
    </xf>
    <xf numFmtId="0" fontId="37" fillId="7" borderId="2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/>
    </xf>
    <xf numFmtId="0" fontId="36" fillId="0" borderId="0" xfId="0" applyFont="1" applyAlignment="1" applyProtection="1">
      <alignment vertical="top" wrapText="1"/>
      <protection locked="0"/>
    </xf>
    <xf numFmtId="0" fontId="36" fillId="0" borderId="0" xfId="0" applyFont="1"/>
    <xf numFmtId="0" fontId="36" fillId="6" borderId="0" xfId="0" applyFont="1" applyFill="1" applyAlignment="1">
      <alignment horizontal="left" vertical="center"/>
    </xf>
    <xf numFmtId="0" fontId="36" fillId="0" borderId="0" xfId="0" applyFont="1" applyAlignment="1">
      <alignment horizontal="left"/>
    </xf>
    <xf numFmtId="45" fontId="36" fillId="0" borderId="0" xfId="0" applyNumberFormat="1" applyFont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6" fillId="13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4" fillId="0" borderId="0" xfId="0" applyFont="1" applyAlignment="1">
      <alignment horizontal="right" vertical="center"/>
    </xf>
    <xf numFmtId="182" fontId="34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14" borderId="6" xfId="0" applyFont="1" applyFill="1" applyBorder="1" applyAlignment="1">
      <alignment horizontal="center" wrapText="1"/>
    </xf>
    <xf numFmtId="0" fontId="15" fillId="14" borderId="3" xfId="0" applyFont="1" applyFill="1" applyBorder="1" applyAlignment="1">
      <alignment horizontal="left" vertical="center"/>
    </xf>
    <xf numFmtId="0" fontId="16" fillId="0" borderId="3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34" fillId="0" borderId="2" xfId="0" applyFont="1" applyBorder="1" applyAlignment="1">
      <alignment vertical="center"/>
    </xf>
    <xf numFmtId="0" fontId="40" fillId="0" borderId="12" xfId="0" applyFont="1" applyBorder="1" applyAlignment="1">
      <alignment horizontal="right"/>
    </xf>
    <xf numFmtId="0" fontId="30" fillId="0" borderId="0" xfId="0" applyFont="1"/>
    <xf numFmtId="0" fontId="34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/>
    </xf>
    <xf numFmtId="0" fontId="15" fillId="14" borderId="20" xfId="0" applyFont="1" applyFill="1" applyBorder="1" applyAlignment="1">
      <alignment horizontal="left" vertical="center"/>
    </xf>
    <xf numFmtId="0" fontId="15" fillId="14" borderId="27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 shrinkToFit="1"/>
    </xf>
    <xf numFmtId="0" fontId="30" fillId="0" borderId="0" xfId="0" applyFont="1" applyAlignment="1">
      <alignment vertical="center"/>
    </xf>
    <xf numFmtId="0" fontId="34" fillId="0" borderId="14" xfId="0" applyFont="1" applyBorder="1" applyAlignment="1">
      <alignment horizontal="left" vertical="center" indent="1"/>
    </xf>
    <xf numFmtId="0" fontId="34" fillId="0" borderId="14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indent="1"/>
    </xf>
    <xf numFmtId="0" fontId="34" fillId="0" borderId="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 indent="1"/>
    </xf>
    <xf numFmtId="0" fontId="34" fillId="0" borderId="16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34" fillId="0" borderId="18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vertical="center"/>
    </xf>
    <xf numFmtId="0" fontId="15" fillId="14" borderId="25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15" fillId="14" borderId="15" xfId="0" applyFont="1" applyFill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14" borderId="27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15" fillId="14" borderId="11" xfId="0" applyFont="1" applyFill="1" applyBorder="1" applyAlignment="1">
      <alignment horizontal="left" vertical="top"/>
    </xf>
    <xf numFmtId="0" fontId="32" fillId="0" borderId="2" xfId="0" applyFont="1" applyBorder="1" applyAlignment="1">
      <alignment horizontal="left"/>
    </xf>
    <xf numFmtId="0" fontId="32" fillId="0" borderId="2" xfId="0" applyFont="1" applyBorder="1"/>
    <xf numFmtId="0" fontId="32" fillId="0" borderId="12" xfId="0" applyFont="1" applyBorder="1"/>
    <xf numFmtId="177" fontId="42" fillId="0" borderId="0" xfId="0" applyNumberFormat="1" applyFont="1" applyAlignment="1" applyProtection="1">
      <alignment horizontal="left" vertical="center"/>
      <protection locked="0"/>
    </xf>
    <xf numFmtId="0" fontId="32" fillId="14" borderId="69" xfId="0" applyFont="1" applyFill="1" applyBorder="1" applyAlignment="1">
      <alignment horizontal="left" vertical="center"/>
    </xf>
    <xf numFmtId="49" fontId="16" fillId="12" borderId="39" xfId="0" applyNumberFormat="1" applyFont="1" applyFill="1" applyBorder="1" applyAlignment="1">
      <alignment vertical="center"/>
    </xf>
    <xf numFmtId="0" fontId="16" fillId="12" borderId="45" xfId="0" applyFont="1" applyFill="1" applyBorder="1" applyAlignment="1">
      <alignment vertical="center"/>
    </xf>
    <xf numFmtId="0" fontId="43" fillId="0" borderId="54" xfId="0" applyFont="1" applyBorder="1" applyAlignment="1">
      <alignment vertical="center"/>
    </xf>
    <xf numFmtId="0" fontId="16" fillId="12" borderId="2" xfId="0" applyFont="1" applyFill="1" applyBorder="1" applyAlignment="1" applyProtection="1">
      <alignment vertical="center"/>
      <protection locked="0"/>
    </xf>
    <xf numFmtId="0" fontId="16" fillId="12" borderId="12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horizontal="left" vertical="center"/>
      <protection locked="0"/>
    </xf>
    <xf numFmtId="0" fontId="15" fillId="12" borderId="6" xfId="0" applyFont="1" applyFill="1" applyBorder="1"/>
    <xf numFmtId="0" fontId="15" fillId="12" borderId="4" xfId="0" applyFont="1" applyFill="1" applyBorder="1"/>
    <xf numFmtId="0" fontId="15" fillId="12" borderId="7" xfId="0" applyFont="1" applyFill="1" applyBorder="1"/>
    <xf numFmtId="0" fontId="16" fillId="2" borderId="1" xfId="0" applyFont="1" applyFill="1" applyBorder="1" applyAlignment="1">
      <alignment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84" fontId="16" fillId="12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 shrinkToFit="1"/>
    </xf>
    <xf numFmtId="0" fontId="20" fillId="2" borderId="1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Continuous" vertical="center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34" fillId="0" borderId="7" xfId="0" applyFont="1" applyBorder="1" applyAlignment="1">
      <alignment vertical="center" shrinkToFit="1"/>
    </xf>
    <xf numFmtId="49" fontId="16" fillId="12" borderId="39" xfId="0" applyNumberFormat="1" applyFont="1" applyFill="1" applyBorder="1" applyAlignment="1" applyProtection="1">
      <alignment horizontal="right" vertical="center"/>
      <protection locked="0"/>
    </xf>
    <xf numFmtId="49" fontId="16" fillId="0" borderId="0" xfId="0" applyNumberFormat="1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49" fontId="16" fillId="12" borderId="44" xfId="0" applyNumberFormat="1" applyFont="1" applyFill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176" fontId="16" fillId="12" borderId="3" xfId="0" applyNumberFormat="1" applyFont="1" applyFill="1" applyBorder="1" applyAlignment="1" applyProtection="1">
      <alignment horizontal="center" vertical="center"/>
      <protection locked="0"/>
    </xf>
    <xf numFmtId="176" fontId="16" fillId="12" borderId="2" xfId="0" applyNumberFormat="1" applyFont="1" applyFill="1" applyBorder="1" applyAlignment="1" applyProtection="1">
      <alignment horizontal="center" vertical="center"/>
      <protection locked="0"/>
    </xf>
    <xf numFmtId="176" fontId="16" fillId="12" borderId="12" xfId="0" applyNumberFormat="1" applyFont="1" applyFill="1" applyBorder="1" applyAlignment="1" applyProtection="1">
      <alignment horizontal="center" vertical="center"/>
      <protection locked="0"/>
    </xf>
    <xf numFmtId="0" fontId="17" fillId="12" borderId="3" xfId="0" applyFont="1" applyFill="1" applyBorder="1" applyAlignment="1" applyProtection="1">
      <alignment horizontal="left" vertical="center"/>
      <protection locked="0"/>
    </xf>
    <xf numFmtId="0" fontId="17" fillId="12" borderId="2" xfId="0" applyFont="1" applyFill="1" applyBorder="1" applyAlignment="1" applyProtection="1">
      <alignment horizontal="left" vertical="center"/>
      <protection locked="0"/>
    </xf>
    <xf numFmtId="0" fontId="17" fillId="12" borderId="12" xfId="0" applyFont="1" applyFill="1" applyBorder="1" applyAlignment="1" applyProtection="1">
      <alignment horizontal="left" vertical="center"/>
      <protection locked="0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12" borderId="12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12" borderId="31" xfId="0" applyFont="1" applyFill="1" applyBorder="1" applyAlignment="1" applyProtection="1">
      <alignment horizontal="left" vertical="top" wrapText="1"/>
      <protection locked="0"/>
    </xf>
    <xf numFmtId="0" fontId="15" fillId="12" borderId="47" xfId="0" applyFont="1" applyFill="1" applyBorder="1" applyAlignment="1" applyProtection="1">
      <alignment horizontal="left" vertical="top" wrapText="1"/>
      <protection locked="0"/>
    </xf>
    <xf numFmtId="0" fontId="15" fillId="12" borderId="48" xfId="0" applyFont="1" applyFill="1" applyBorder="1" applyAlignment="1" applyProtection="1">
      <alignment horizontal="left" vertical="top" wrapText="1"/>
      <protection locked="0"/>
    </xf>
    <xf numFmtId="0" fontId="16" fillId="12" borderId="25" xfId="0" applyFont="1" applyFill="1" applyBorder="1" applyAlignment="1">
      <alignment horizontal="center" vertical="center" textRotation="255"/>
    </xf>
    <xf numFmtId="0" fontId="16" fillId="12" borderId="26" xfId="0" applyFont="1" applyFill="1" applyBorder="1" applyAlignment="1">
      <alignment horizontal="center" vertical="center" textRotation="255"/>
    </xf>
    <xf numFmtId="0" fontId="16" fillId="12" borderId="27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center" vertical="center"/>
      <protection locked="0"/>
    </xf>
    <xf numFmtId="0" fontId="16" fillId="12" borderId="49" xfId="0" applyFont="1" applyFill="1" applyBorder="1" applyAlignment="1">
      <alignment horizontal="center" vertical="center" textRotation="255"/>
    </xf>
    <xf numFmtId="0" fontId="16" fillId="12" borderId="50" xfId="0" applyFont="1" applyFill="1" applyBorder="1" applyAlignment="1">
      <alignment horizontal="center" vertical="center" textRotation="255"/>
    </xf>
    <xf numFmtId="0" fontId="30" fillId="12" borderId="25" xfId="0" applyFont="1" applyFill="1" applyBorder="1" applyAlignment="1">
      <alignment horizontal="center" vertical="center" textRotation="255"/>
    </xf>
    <xf numFmtId="0" fontId="30" fillId="12" borderId="27" xfId="0" applyFont="1" applyFill="1" applyBorder="1" applyAlignment="1">
      <alignment horizontal="center" vertical="center" textRotation="255"/>
    </xf>
    <xf numFmtId="0" fontId="17" fillId="12" borderId="25" xfId="0" applyFont="1" applyFill="1" applyBorder="1" applyAlignment="1">
      <alignment vertical="center" textRotation="255"/>
    </xf>
    <xf numFmtId="0" fontId="16" fillId="0" borderId="26" xfId="0" applyFont="1" applyBorder="1" applyAlignment="1">
      <alignment vertical="center" textRotation="255"/>
    </xf>
    <xf numFmtId="0" fontId="16" fillId="0" borderId="27" xfId="0" applyFont="1" applyBorder="1" applyAlignment="1">
      <alignment vertical="center" textRotation="255"/>
    </xf>
    <xf numFmtId="0" fontId="15" fillId="8" borderId="6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76" fontId="19" fillId="8" borderId="3" xfId="0" applyNumberFormat="1" applyFont="1" applyFill="1" applyBorder="1" applyAlignment="1" applyProtection="1">
      <alignment horizontal="center" vertical="center"/>
      <protection locked="0"/>
    </xf>
    <xf numFmtId="176" fontId="19" fillId="8" borderId="2" xfId="0" applyNumberFormat="1" applyFont="1" applyFill="1" applyBorder="1" applyAlignment="1" applyProtection="1">
      <alignment horizontal="center" vertical="center"/>
      <protection locked="0"/>
    </xf>
    <xf numFmtId="176" fontId="19" fillId="8" borderId="12" xfId="0" applyNumberFormat="1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left" vertical="center"/>
      <protection locked="0"/>
    </xf>
    <xf numFmtId="0" fontId="16" fillId="2" borderId="39" xfId="0" applyFont="1" applyFill="1" applyBorder="1" applyAlignment="1" applyProtection="1">
      <alignment horizontal="left" vertical="center"/>
      <protection locked="0"/>
    </xf>
    <xf numFmtId="180" fontId="16" fillId="12" borderId="3" xfId="0" applyNumberFormat="1" applyFont="1" applyFill="1" applyBorder="1" applyAlignment="1" applyProtection="1">
      <alignment horizontal="left" vertical="center"/>
      <protection locked="0"/>
    </xf>
    <xf numFmtId="180" fontId="16" fillId="12" borderId="2" xfId="0" applyNumberFormat="1" applyFont="1" applyFill="1" applyBorder="1" applyAlignment="1" applyProtection="1">
      <alignment horizontal="left" vertical="center"/>
      <protection locked="0"/>
    </xf>
    <xf numFmtId="180" fontId="16" fillId="12" borderId="12" xfId="0" applyNumberFormat="1" applyFont="1" applyFill="1" applyBorder="1" applyAlignment="1" applyProtection="1">
      <alignment horizontal="left" vertical="center"/>
      <protection locked="0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8" fillId="12" borderId="2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60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center" vertical="center"/>
    </xf>
    <xf numFmtId="0" fontId="32" fillId="14" borderId="8" xfId="0" applyFont="1" applyFill="1" applyBorder="1" applyAlignment="1">
      <alignment horizontal="center" vertical="center" textRotation="255"/>
    </xf>
    <xf numFmtId="0" fontId="32" fillId="14" borderId="56" xfId="0" applyFont="1" applyFill="1" applyBorder="1" applyAlignment="1">
      <alignment horizontal="center" vertical="center" textRotation="255"/>
    </xf>
    <xf numFmtId="0" fontId="17" fillId="14" borderId="70" xfId="0" applyFont="1" applyFill="1" applyBorder="1" applyAlignment="1">
      <alignment horizontal="center" vertical="center"/>
    </xf>
    <xf numFmtId="0" fontId="17" fillId="14" borderId="77" xfId="0" applyFont="1" applyFill="1" applyBorder="1" applyAlignment="1">
      <alignment horizontal="center" vertical="center"/>
    </xf>
    <xf numFmtId="0" fontId="32" fillId="14" borderId="70" xfId="0" applyFont="1" applyFill="1" applyBorder="1" applyAlignment="1">
      <alignment horizontal="center" vertical="center"/>
    </xf>
    <xf numFmtId="0" fontId="32" fillId="14" borderId="57" xfId="0" applyFont="1" applyFill="1" applyBorder="1" applyAlignment="1">
      <alignment horizontal="center" vertical="center"/>
    </xf>
    <xf numFmtId="0" fontId="32" fillId="14" borderId="77" xfId="0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0" xfId="0" applyFont="1" applyBorder="1" applyAlignment="1">
      <alignment horizontal="left" vertical="center" shrinkToFit="1"/>
    </xf>
    <xf numFmtId="0" fontId="32" fillId="0" borderId="57" xfId="0" applyFont="1" applyBorder="1" applyAlignment="1">
      <alignment horizontal="left" vertical="center" shrinkToFit="1"/>
    </xf>
    <xf numFmtId="0" fontId="32" fillId="0" borderId="60" xfId="0" applyFont="1" applyBorder="1" applyAlignment="1">
      <alignment horizontal="left" vertical="center" shrinkToFit="1"/>
    </xf>
    <xf numFmtId="180" fontId="32" fillId="0" borderId="69" xfId="0" applyNumberFormat="1" applyFont="1" applyBorder="1" applyAlignment="1">
      <alignment horizontal="center" vertical="center"/>
    </xf>
    <xf numFmtId="180" fontId="32" fillId="0" borderId="54" xfId="0" applyNumberFormat="1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2" fillId="14" borderId="61" xfId="0" applyFont="1" applyFill="1" applyBorder="1" applyAlignment="1">
      <alignment horizontal="center" vertical="center" textRotation="255"/>
    </xf>
    <xf numFmtId="0" fontId="32" fillId="14" borderId="5" xfId="0" applyFont="1" applyFill="1" applyBorder="1" applyAlignment="1">
      <alignment horizontal="center" vertical="center" textRotation="255"/>
    </xf>
    <xf numFmtId="0" fontId="30" fillId="14" borderId="71" xfId="0" applyFont="1" applyFill="1" applyBorder="1" applyAlignment="1">
      <alignment horizontal="center" vertical="center" wrapText="1"/>
    </xf>
    <xf numFmtId="0" fontId="30" fillId="14" borderId="72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5" xfId="0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0" fontId="34" fillId="0" borderId="65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44" fillId="0" borderId="68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9" xfId="0" applyFont="1" applyBorder="1" applyAlignment="1">
      <alignment horizontal="center" vertical="center" shrinkToFit="1"/>
    </xf>
    <xf numFmtId="0" fontId="44" fillId="0" borderId="70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45" fontId="34" fillId="0" borderId="5" xfId="0" applyNumberFormat="1" applyFont="1" applyBorder="1" applyAlignment="1">
      <alignment horizontal="center" vertical="center"/>
    </xf>
    <xf numFmtId="45" fontId="34" fillId="0" borderId="1" xfId="0" applyNumberFormat="1" applyFont="1" applyBorder="1" applyAlignment="1">
      <alignment horizontal="center" vertical="center"/>
    </xf>
    <xf numFmtId="45" fontId="34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2" fillId="0" borderId="54" xfId="0" applyFont="1" applyBorder="1" applyAlignment="1">
      <alignment horizontal="left" vertical="center"/>
    </xf>
    <xf numFmtId="0" fontId="15" fillId="14" borderId="61" xfId="0" applyFont="1" applyFill="1" applyBorder="1" applyAlignment="1">
      <alignment horizontal="center" vertical="center" textRotation="255"/>
    </xf>
    <xf numFmtId="0" fontId="15" fillId="14" borderId="8" xfId="0" applyFont="1" applyFill="1" applyBorder="1" applyAlignment="1">
      <alignment horizontal="center" vertical="center" textRotation="255"/>
    </xf>
    <xf numFmtId="0" fontId="15" fillId="14" borderId="56" xfId="0" applyFont="1" applyFill="1" applyBorder="1" applyAlignment="1">
      <alignment horizontal="center" vertical="center" textRotation="255"/>
    </xf>
    <xf numFmtId="0" fontId="32" fillId="0" borderId="54" xfId="0" applyFont="1" applyBorder="1" applyAlignment="1">
      <alignment horizontal="left" vertical="center" shrinkToFit="1"/>
    </xf>
    <xf numFmtId="0" fontId="32" fillId="0" borderId="59" xfId="0" applyFont="1" applyBorder="1" applyAlignment="1">
      <alignment horizontal="left" vertical="center" shrinkToFit="1"/>
    </xf>
    <xf numFmtId="0" fontId="32" fillId="0" borderId="62" xfId="0" applyFont="1" applyBorder="1" applyAlignment="1">
      <alignment horizontal="left" vertical="center" shrinkToFit="1"/>
    </xf>
    <xf numFmtId="0" fontId="32" fillId="0" borderId="63" xfId="0" applyFont="1" applyBorder="1" applyAlignment="1">
      <alignment horizontal="left" vertical="center" shrinkToFit="1"/>
    </xf>
    <xf numFmtId="45" fontId="16" fillId="0" borderId="54" xfId="0" applyNumberFormat="1" applyFont="1" applyBorder="1" applyAlignment="1">
      <alignment horizontal="left" vertical="center"/>
    </xf>
    <xf numFmtId="0" fontId="15" fillId="14" borderId="8" xfId="0" applyFont="1" applyFill="1" applyBorder="1" applyAlignment="1">
      <alignment horizontal="center" vertical="center" textRotation="255" shrinkToFit="1"/>
    </xf>
    <xf numFmtId="0" fontId="15" fillId="14" borderId="61" xfId="0" applyFont="1" applyFill="1" applyBorder="1" applyAlignment="1">
      <alignment horizontal="center" vertical="center" textRotation="255" shrinkToFit="1"/>
    </xf>
    <xf numFmtId="0" fontId="15" fillId="14" borderId="56" xfId="0" applyFont="1" applyFill="1" applyBorder="1" applyAlignment="1">
      <alignment horizontal="center" vertical="center" textRotation="255" shrinkToFit="1"/>
    </xf>
    <xf numFmtId="182" fontId="7" fillId="0" borderId="0" xfId="2" applyNumberFormat="1" applyFont="1" applyAlignment="1">
      <alignment horizontal="left" vertical="center"/>
    </xf>
    <xf numFmtId="0" fontId="34" fillId="14" borderId="6" xfId="0" applyFont="1" applyFill="1" applyBorder="1" applyAlignment="1">
      <alignment horizontal="center" vertical="center"/>
    </xf>
    <xf numFmtId="0" fontId="34" fillId="14" borderId="8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shrinkToFit="1"/>
    </xf>
    <xf numFmtId="0" fontId="34" fillId="0" borderId="1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46" xfId="0" applyFont="1" applyBorder="1" applyAlignment="1">
      <alignment horizontal="left" vertical="center" shrinkToFit="1"/>
    </xf>
    <xf numFmtId="49" fontId="45" fillId="8" borderId="2" xfId="4" applyNumberFormat="1" applyFill="1" applyBorder="1" applyAlignment="1" applyProtection="1">
      <alignment vertical="center"/>
      <protection locked="0"/>
    </xf>
  </cellXfs>
  <cellStyles count="5">
    <cellStyle name="ハイパーリンク" xfId="4" builtinId="8"/>
    <cellStyle name="標準" xfId="0" builtinId="0"/>
    <cellStyle name="標準 2" xfId="1" xr:uid="{31AC4FBA-A16E-494A-AEBF-4237BDF9C13D}"/>
    <cellStyle name="標準_コピー ～ 8.9.10おかあさん・コンクール（出演順のみ）" xfId="2" xr:uid="{CA50008B-2454-40C6-8B51-90E024E8BE81}"/>
    <cellStyle name="標準_理4-4　おかあさん抽選（資料４）" xfId="3" xr:uid="{01D989CF-A283-426C-B488-7691A9FE6909}"/>
  </cellStyles>
  <dxfs count="56">
    <dxf>
      <font>
        <color auto="1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 patternType="solid"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0.79998168889431442"/>
      </font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T$6" lockText="1" noThreeD="1"/>
</file>

<file path=xl/ctrlProps/ctrlProp2.xml><?xml version="1.0" encoding="utf-8"?>
<formControlPr xmlns="http://schemas.microsoft.com/office/spreadsheetml/2009/9/main" objectType="CheckBox" fmlaLink="$T$8" lockText="1" noThreeD="1"/>
</file>

<file path=xl/ctrlProps/ctrlProp3.xml><?xml version="1.0" encoding="utf-8"?>
<formControlPr xmlns="http://schemas.microsoft.com/office/spreadsheetml/2009/9/main" objectType="CheckBox" fmlaLink="$T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5</xdr:row>
          <xdr:rowOff>66675</xdr:rowOff>
        </xdr:from>
        <xdr:to>
          <xdr:col>12</xdr:col>
          <xdr:colOff>104775</xdr:colOff>
          <xdr:row>5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219075</xdr:rowOff>
        </xdr:from>
        <xdr:to>
          <xdr:col>11</xdr:col>
          <xdr:colOff>333375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</xdr:row>
          <xdr:rowOff>219075</xdr:rowOff>
        </xdr:from>
        <xdr:to>
          <xdr:col>12</xdr:col>
          <xdr:colOff>276225</xdr:colOff>
          <xdr:row>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ichor@yahoo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EC2-BAF0-45B7-86E9-87C4877EF772}">
  <sheetPr codeName="Sheet1"/>
  <dimension ref="A1:O10"/>
  <sheetViews>
    <sheetView zoomScale="130" zoomScaleNormal="130" workbookViewId="0">
      <selection activeCell="H9" sqref="A9:H11"/>
    </sheetView>
  </sheetViews>
  <sheetFormatPr defaultColWidth="8.875" defaultRowHeight="13.5" x14ac:dyDescent="0.15"/>
  <cols>
    <col min="1" max="1" width="6.125" style="13" customWidth="1"/>
    <col min="2" max="3" width="9.5" style="9" customWidth="1"/>
    <col min="4" max="4" width="8.875" style="9"/>
    <col min="5" max="6" width="16.875" style="9" customWidth="1"/>
    <col min="7" max="7" width="11.875" style="9" customWidth="1"/>
    <col min="8" max="8" width="8.875" style="9"/>
    <col min="9" max="9" width="12.875" style="9" customWidth="1"/>
    <col min="10" max="10" width="10.5" style="9" customWidth="1"/>
    <col min="11" max="11" width="21.875" style="9" customWidth="1"/>
    <col min="12" max="12" width="28.125" style="9" customWidth="1"/>
    <col min="13" max="16384" width="8.875" style="9"/>
  </cols>
  <sheetData>
    <row r="1" spans="1:15" x14ac:dyDescent="0.15">
      <c r="B1" s="2"/>
      <c r="C1" s="2"/>
      <c r="D1" s="2"/>
      <c r="E1" s="2"/>
      <c r="F1" s="2"/>
      <c r="G1" s="2"/>
      <c r="H1" s="2"/>
      <c r="I1" s="2"/>
      <c r="J1" s="2"/>
    </row>
    <row r="2" spans="1:15" x14ac:dyDescent="0.15">
      <c r="A2" s="13" t="s">
        <v>149</v>
      </c>
      <c r="B2" s="2" t="s">
        <v>42</v>
      </c>
      <c r="C2" s="2" t="s">
        <v>87</v>
      </c>
      <c r="D2" s="2" t="s">
        <v>30</v>
      </c>
      <c r="E2" s="2" t="s">
        <v>48</v>
      </c>
      <c r="F2" s="2" t="s">
        <v>31</v>
      </c>
      <c r="G2" s="9" t="s">
        <v>177</v>
      </c>
      <c r="H2" s="2" t="s">
        <v>29</v>
      </c>
      <c r="I2" s="2" t="s">
        <v>43</v>
      </c>
      <c r="J2" s="2" t="s">
        <v>32</v>
      </c>
      <c r="K2" s="2" t="s">
        <v>65</v>
      </c>
      <c r="L2" s="2" t="s">
        <v>166</v>
      </c>
      <c r="N2" s="2" t="s">
        <v>120</v>
      </c>
      <c r="O2" s="2" t="s">
        <v>129</v>
      </c>
    </row>
    <row r="3" spans="1:15" x14ac:dyDescent="0.15">
      <c r="A3" s="13">
        <v>1</v>
      </c>
      <c r="B3" s="3" t="s">
        <v>54</v>
      </c>
      <c r="C3" s="3" t="s">
        <v>85</v>
      </c>
      <c r="D3" s="3" t="s">
        <v>0</v>
      </c>
      <c r="E3" s="3" t="s">
        <v>47</v>
      </c>
      <c r="F3" s="4" t="s">
        <v>130</v>
      </c>
      <c r="G3" s="4" t="s">
        <v>171</v>
      </c>
      <c r="H3" s="3" t="s">
        <v>27</v>
      </c>
      <c r="I3" s="5" t="s">
        <v>44</v>
      </c>
      <c r="J3" s="4" t="s">
        <v>33</v>
      </c>
      <c r="K3" s="6" t="s">
        <v>66</v>
      </c>
      <c r="L3" s="6" t="s">
        <v>167</v>
      </c>
      <c r="M3" s="9" t="s">
        <v>6</v>
      </c>
      <c r="N3" s="9" t="s">
        <v>121</v>
      </c>
      <c r="O3" s="9" t="s">
        <v>131</v>
      </c>
    </row>
    <row r="4" spans="1:15" x14ac:dyDescent="0.15">
      <c r="A4" s="13">
        <v>2</v>
      </c>
      <c r="B4" s="3" t="s">
        <v>55</v>
      </c>
      <c r="C4" s="3" t="s">
        <v>86</v>
      </c>
      <c r="D4" s="3" t="s">
        <v>26</v>
      </c>
      <c r="E4" s="3" t="s">
        <v>46</v>
      </c>
      <c r="F4" s="7" t="s">
        <v>178</v>
      </c>
      <c r="G4" s="7" t="s">
        <v>52</v>
      </c>
      <c r="H4" s="3" t="s">
        <v>28</v>
      </c>
      <c r="I4" s="8" t="s">
        <v>249</v>
      </c>
      <c r="J4" s="4" t="s">
        <v>34</v>
      </c>
      <c r="K4" s="6" t="s">
        <v>67</v>
      </c>
      <c r="L4" s="6" t="s">
        <v>168</v>
      </c>
      <c r="M4" s="9" t="s">
        <v>7</v>
      </c>
      <c r="O4" s="9" t="s">
        <v>130</v>
      </c>
    </row>
    <row r="5" spans="1:15" x14ac:dyDescent="0.15">
      <c r="A5" s="13">
        <v>3</v>
      </c>
      <c r="B5" s="3" t="s">
        <v>56</v>
      </c>
      <c r="C5" s="3"/>
      <c r="D5" s="3"/>
      <c r="E5" s="3"/>
      <c r="F5" s="3"/>
      <c r="G5" s="7"/>
      <c r="H5" s="3"/>
      <c r="I5" s="8" t="s">
        <v>45</v>
      </c>
      <c r="J5" s="4"/>
      <c r="K5" s="6" t="s">
        <v>68</v>
      </c>
      <c r="L5" s="6"/>
      <c r="M5" s="9" t="s">
        <v>8</v>
      </c>
    </row>
    <row r="6" spans="1:15" x14ac:dyDescent="0.15">
      <c r="A6" s="13">
        <v>4</v>
      </c>
      <c r="B6" s="3" t="s">
        <v>57</v>
      </c>
      <c r="C6" s="3"/>
      <c r="D6" s="3"/>
      <c r="E6" s="3"/>
      <c r="F6" s="3"/>
      <c r="G6" s="7"/>
      <c r="H6" s="3"/>
      <c r="I6" s="8"/>
      <c r="J6" s="4"/>
      <c r="K6" s="6" t="s">
        <v>69</v>
      </c>
      <c r="L6" s="6"/>
      <c r="M6" s="9" t="s">
        <v>22</v>
      </c>
    </row>
    <row r="7" spans="1:15" x14ac:dyDescent="0.15">
      <c r="A7" s="13">
        <v>5</v>
      </c>
      <c r="B7" s="3" t="s">
        <v>58</v>
      </c>
      <c r="C7" s="3"/>
      <c r="D7" s="3"/>
      <c r="E7" s="3"/>
      <c r="F7" s="3"/>
      <c r="G7" s="7"/>
      <c r="H7" s="3"/>
      <c r="I7" s="8"/>
      <c r="J7" s="3"/>
      <c r="K7" s="6" t="s">
        <v>70</v>
      </c>
      <c r="L7" s="6"/>
      <c r="M7" s="9" t="s">
        <v>9</v>
      </c>
    </row>
    <row r="8" spans="1:15" x14ac:dyDescent="0.15">
      <c r="A8" s="13">
        <v>6</v>
      </c>
      <c r="B8" s="3" t="s">
        <v>59</v>
      </c>
      <c r="C8" s="3"/>
      <c r="D8" s="3"/>
      <c r="E8" s="3"/>
      <c r="F8" s="3"/>
      <c r="G8" s="7"/>
      <c r="H8" s="3"/>
      <c r="I8" s="8"/>
      <c r="J8" s="3"/>
      <c r="K8" s="6" t="s">
        <v>71</v>
      </c>
      <c r="L8" s="6"/>
      <c r="M8" s="9" t="s">
        <v>10</v>
      </c>
    </row>
    <row r="9" spans="1:15" x14ac:dyDescent="0.15">
      <c r="A9" s="13">
        <v>7</v>
      </c>
      <c r="B9" s="3" t="s">
        <v>60</v>
      </c>
      <c r="C9" s="3"/>
      <c r="D9" s="3"/>
      <c r="E9" s="3"/>
      <c r="F9" s="3"/>
      <c r="G9" s="7"/>
      <c r="H9" s="3"/>
      <c r="I9" s="8"/>
      <c r="J9" s="3"/>
      <c r="K9" s="6"/>
      <c r="L9" s="6"/>
      <c r="M9" s="9" t="s">
        <v>252</v>
      </c>
    </row>
    <row r="10" spans="1:15" x14ac:dyDescent="0.15">
      <c r="A10" s="13">
        <v>8</v>
      </c>
      <c r="B10" s="3" t="s">
        <v>61</v>
      </c>
      <c r="C10" s="3"/>
      <c r="D10" s="3"/>
      <c r="E10" s="3"/>
      <c r="F10" s="3"/>
      <c r="G10" s="7"/>
      <c r="H10" s="3"/>
      <c r="I10" s="8"/>
      <c r="J10" s="3"/>
      <c r="K10" s="6"/>
      <c r="L10" s="6"/>
    </row>
  </sheetData>
  <phoneticPr fontId="1"/>
  <dataValidations count="1">
    <dataValidation type="textLength" allowBlank="1" showInputMessage="1" showErrorMessage="1" sqref="I3 G3" xr:uid="{7254A3D0-A173-4C8A-9D82-256B3AA2E388}">
      <formula1>1</formula1>
      <formula2>210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AEC3-BBFD-4A1A-8BB1-6847D88880F3}">
  <sheetPr codeName="Sheet2">
    <pageSetUpPr fitToPage="1"/>
  </sheetPr>
  <dimension ref="A1:W48"/>
  <sheetViews>
    <sheetView showGridLines="0"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P9" sqref="P9"/>
    </sheetView>
  </sheetViews>
  <sheetFormatPr defaultColWidth="4.875" defaultRowHeight="15" x14ac:dyDescent="0.15"/>
  <cols>
    <col min="1" max="1" width="4.875" style="38"/>
    <col min="2" max="2" width="5.5" style="38" customWidth="1"/>
    <col min="3" max="3" width="7.125" style="38" customWidth="1"/>
    <col min="4" max="4" width="5.875" style="38" customWidth="1"/>
    <col min="5" max="6" width="7.875" style="38" customWidth="1"/>
    <col min="7" max="7" width="5.875" style="48" customWidth="1"/>
    <col min="8" max="8" width="15.875" style="48" customWidth="1"/>
    <col min="9" max="9" width="5.875" style="48" customWidth="1"/>
    <col min="10" max="10" width="15.875" style="48" customWidth="1"/>
    <col min="11" max="11" width="11.125" style="48" customWidth="1"/>
    <col min="12" max="12" width="14.125" style="48" customWidth="1"/>
    <col min="13" max="13" width="15.125" style="48" customWidth="1"/>
    <col min="14" max="19" width="4.875" style="38"/>
    <col min="20" max="20" width="4.875" style="38" hidden="1" customWidth="1"/>
    <col min="21" max="16384" width="4.875" style="38"/>
  </cols>
  <sheetData>
    <row r="1" spans="1:23" ht="20.45" customHeight="1" x14ac:dyDescent="0.15">
      <c r="A1" s="39" t="s">
        <v>287</v>
      </c>
      <c r="B1" s="40"/>
      <c r="C1" s="40"/>
      <c r="D1" s="40"/>
      <c r="E1" s="40"/>
      <c r="F1" s="40"/>
      <c r="G1" s="36"/>
      <c r="H1" s="36"/>
      <c r="I1" s="36"/>
      <c r="J1" s="36"/>
      <c r="K1" s="36"/>
      <c r="L1" s="36"/>
      <c r="M1" s="141">
        <v>2026</v>
      </c>
      <c r="N1" s="48"/>
      <c r="O1" s="48"/>
      <c r="P1" s="48"/>
      <c r="Q1" s="48"/>
      <c r="R1" s="48"/>
    </row>
    <row r="2" spans="1:23" ht="20.45" customHeight="1" x14ac:dyDescent="0.15">
      <c r="A2" s="448" t="s">
        <v>218</v>
      </c>
      <c r="B2" s="449"/>
      <c r="C2" s="142" t="s">
        <v>216</v>
      </c>
      <c r="D2" s="143"/>
      <c r="E2" s="454">
        <v>46130</v>
      </c>
      <c r="F2" s="455"/>
      <c r="G2" s="456"/>
      <c r="H2" s="144" t="s">
        <v>259</v>
      </c>
      <c r="I2" s="145"/>
      <c r="J2" s="146">
        <v>0.70833333333333337</v>
      </c>
      <c r="K2" s="147" t="s">
        <v>246</v>
      </c>
      <c r="L2" s="148"/>
      <c r="M2" s="143"/>
      <c r="N2" s="48"/>
      <c r="P2" s="48"/>
    </row>
    <row r="3" spans="1:23" ht="20.45" customHeight="1" x14ac:dyDescent="0.15">
      <c r="A3" s="450"/>
      <c r="B3" s="451"/>
      <c r="C3" s="149" t="s">
        <v>217</v>
      </c>
      <c r="D3" s="147"/>
      <c r="E3" s="150"/>
      <c r="F3" s="151"/>
      <c r="G3" s="151"/>
      <c r="H3" s="549" t="s">
        <v>288</v>
      </c>
      <c r="I3" s="151"/>
      <c r="J3" s="151"/>
      <c r="K3" s="152"/>
      <c r="L3" s="153" t="s">
        <v>215</v>
      </c>
      <c r="M3" s="154"/>
      <c r="N3" s="48"/>
      <c r="P3" s="48"/>
    </row>
    <row r="4" spans="1:23" ht="20.45" customHeight="1" x14ac:dyDescent="0.15">
      <c r="A4" s="452"/>
      <c r="B4" s="453"/>
      <c r="C4" s="155" t="s">
        <v>219</v>
      </c>
      <c r="D4" s="156"/>
      <c r="E4" s="157"/>
      <c r="F4" s="147"/>
      <c r="G4" s="147"/>
      <c r="H4" s="147"/>
      <c r="I4" s="147"/>
      <c r="J4" s="147"/>
      <c r="K4" s="143"/>
      <c r="L4" s="158" t="s">
        <v>172</v>
      </c>
      <c r="M4" s="159"/>
      <c r="N4" s="48"/>
      <c r="O4" s="48"/>
      <c r="P4" s="48"/>
    </row>
    <row r="5" spans="1:23" ht="18" customHeight="1" x14ac:dyDescent="0.15">
      <c r="A5" s="147" t="s">
        <v>239</v>
      </c>
      <c r="B5" s="147"/>
      <c r="C5" s="147"/>
      <c r="D5" s="147"/>
      <c r="E5" s="147"/>
      <c r="F5" s="160"/>
      <c r="G5" s="457" t="s">
        <v>61</v>
      </c>
      <c r="H5" s="458"/>
      <c r="I5" s="161" t="s">
        <v>73</v>
      </c>
      <c r="J5" s="162"/>
      <c r="K5" s="161"/>
      <c r="L5" s="163" t="s">
        <v>84</v>
      </c>
      <c r="M5" s="164"/>
      <c r="O5" s="48"/>
    </row>
    <row r="6" spans="1:23" ht="32.450000000000003" customHeight="1" x14ac:dyDescent="0.15">
      <c r="A6" s="165">
        <v>1</v>
      </c>
      <c r="B6" s="166" t="s">
        <v>240</v>
      </c>
      <c r="C6" s="166"/>
      <c r="D6" s="469" t="str">
        <f>IF(H6="","＊西暦2026/○〇/〇〇で入力してください","")</f>
        <v>＊西暦2026/○〇/〇〇で入力してください</v>
      </c>
      <c r="E6" s="469"/>
      <c r="F6" s="470"/>
      <c r="G6" s="418"/>
      <c r="H6" s="419"/>
      <c r="I6" s="419"/>
      <c r="J6" s="420"/>
      <c r="K6" s="407" t="s">
        <v>271</v>
      </c>
      <c r="L6" s="408"/>
      <c r="M6" s="409" t="s">
        <v>272</v>
      </c>
      <c r="N6" s="48"/>
      <c r="O6" s="48"/>
      <c r="P6" s="48"/>
      <c r="T6" s="406" t="b">
        <v>0</v>
      </c>
    </row>
    <row r="7" spans="1:23" ht="18" customHeight="1" x14ac:dyDescent="0.15">
      <c r="A7" s="165">
        <v>2</v>
      </c>
      <c r="B7" s="432" t="s">
        <v>36</v>
      </c>
      <c r="C7" s="42" t="s">
        <v>205</v>
      </c>
      <c r="D7" s="42"/>
      <c r="E7" s="42"/>
      <c r="F7" s="167"/>
      <c r="G7" s="421"/>
      <c r="H7" s="422"/>
      <c r="I7" s="422"/>
      <c r="J7" s="422"/>
      <c r="K7" s="422"/>
      <c r="L7" s="422"/>
      <c r="M7" s="423"/>
      <c r="O7" s="48"/>
    </row>
    <row r="8" spans="1:23" ht="18" customHeight="1" x14ac:dyDescent="0.15">
      <c r="A8" s="165">
        <v>3</v>
      </c>
      <c r="B8" s="433"/>
      <c r="C8" s="42" t="s">
        <v>174</v>
      </c>
      <c r="D8" s="42"/>
      <c r="E8" s="42"/>
      <c r="F8" s="167"/>
      <c r="G8" s="424"/>
      <c r="H8" s="425"/>
      <c r="I8" s="425"/>
      <c r="J8" s="426"/>
      <c r="K8" s="203" t="s">
        <v>273</v>
      </c>
      <c r="L8" s="170" t="s">
        <v>274</v>
      </c>
      <c r="M8" s="167" t="s">
        <v>275</v>
      </c>
      <c r="T8" s="406" t="b">
        <v>0</v>
      </c>
    </row>
    <row r="9" spans="1:23" ht="18" customHeight="1" x14ac:dyDescent="0.15">
      <c r="A9" s="168" t="s">
        <v>182</v>
      </c>
      <c r="B9" s="433"/>
      <c r="C9" s="43" t="s">
        <v>179</v>
      </c>
      <c r="D9" s="42"/>
      <c r="E9" s="42"/>
      <c r="F9" s="167"/>
      <c r="G9" s="424"/>
      <c r="H9" s="425"/>
      <c r="I9" s="425"/>
      <c r="J9" s="425"/>
      <c r="K9" s="425"/>
      <c r="L9" s="425"/>
      <c r="M9" s="426"/>
      <c r="T9" s="406" t="b">
        <v>0</v>
      </c>
    </row>
    <row r="10" spans="1:23" ht="18" customHeight="1" x14ac:dyDescent="0.15">
      <c r="A10" s="165">
        <v>4</v>
      </c>
      <c r="B10" s="434"/>
      <c r="C10" s="42" t="s">
        <v>38</v>
      </c>
      <c r="D10" s="42"/>
      <c r="E10" s="42"/>
      <c r="F10" s="167"/>
      <c r="G10" s="169" t="s">
        <v>255</v>
      </c>
      <c r="H10" s="172"/>
      <c r="I10" s="171" t="s">
        <v>258</v>
      </c>
      <c r="J10" s="424"/>
      <c r="K10" s="425"/>
      <c r="L10" s="425"/>
      <c r="M10" s="426"/>
    </row>
    <row r="11" spans="1:23" ht="18" customHeight="1" x14ac:dyDescent="0.15">
      <c r="A11" s="163">
        <v>5</v>
      </c>
      <c r="B11" s="173" t="s">
        <v>64</v>
      </c>
      <c r="C11" s="173"/>
      <c r="D11" s="173"/>
      <c r="E11" s="173"/>
      <c r="F11" s="163" t="s">
        <v>248</v>
      </c>
      <c r="G11" s="435"/>
      <c r="H11" s="436"/>
      <c r="I11" s="173"/>
      <c r="J11" s="45"/>
      <c r="K11" s="416" t="s">
        <v>122</v>
      </c>
      <c r="L11" s="417"/>
      <c r="M11" s="175"/>
    </row>
    <row r="12" spans="1:23" ht="18" customHeight="1" x14ac:dyDescent="0.25">
      <c r="A12" s="165">
        <v>6</v>
      </c>
      <c r="B12" s="176" t="s">
        <v>267</v>
      </c>
      <c r="C12" s="42"/>
      <c r="D12" s="42"/>
      <c r="E12" s="42"/>
      <c r="F12" s="167"/>
      <c r="G12" s="462"/>
      <c r="H12" s="463"/>
      <c r="I12" s="463"/>
      <c r="J12" s="463"/>
      <c r="K12" s="463"/>
      <c r="L12" s="463"/>
      <c r="M12" s="464"/>
      <c r="N12" s="73"/>
      <c r="O12" s="73"/>
      <c r="P12" s="73"/>
      <c r="S12" s="73"/>
      <c r="T12" s="73"/>
      <c r="U12" s="73"/>
      <c r="V12" s="73"/>
      <c r="W12" s="73"/>
    </row>
    <row r="13" spans="1:23" ht="18" customHeight="1" x14ac:dyDescent="0.15">
      <c r="A13" s="165">
        <v>7</v>
      </c>
      <c r="B13" s="432" t="s">
        <v>229</v>
      </c>
      <c r="C13" s="42" t="s">
        <v>195</v>
      </c>
      <c r="D13" s="42"/>
      <c r="E13" s="42"/>
      <c r="F13" s="167"/>
      <c r="G13" s="169" t="s">
        <v>255</v>
      </c>
      <c r="H13" s="172"/>
      <c r="I13" s="169" t="s">
        <v>258</v>
      </c>
      <c r="J13" s="397"/>
      <c r="K13" s="395"/>
      <c r="L13" s="395"/>
      <c r="M13" s="396"/>
      <c r="N13" s="73"/>
      <c r="O13" s="73"/>
      <c r="P13" s="73"/>
      <c r="S13" s="73"/>
      <c r="T13" s="73"/>
      <c r="U13" s="73"/>
      <c r="V13" s="73"/>
      <c r="W13" s="73"/>
    </row>
    <row r="14" spans="1:23" ht="18" customHeight="1" x14ac:dyDescent="0.15">
      <c r="A14" s="165">
        <v>8</v>
      </c>
      <c r="B14" s="433"/>
      <c r="C14" s="43" t="s">
        <v>205</v>
      </c>
      <c r="D14" s="42"/>
      <c r="E14" s="42"/>
      <c r="F14" s="167"/>
      <c r="G14" s="169" t="s">
        <v>256</v>
      </c>
      <c r="H14" s="172"/>
      <c r="I14" s="169" t="s">
        <v>257</v>
      </c>
      <c r="J14" s="398"/>
      <c r="K14" s="42"/>
      <c r="L14" s="42"/>
      <c r="M14" s="167"/>
      <c r="N14" s="73"/>
      <c r="O14" s="73"/>
      <c r="P14" s="73"/>
      <c r="S14" s="73"/>
      <c r="T14" s="73"/>
      <c r="U14" s="73"/>
      <c r="V14" s="73"/>
      <c r="W14" s="73"/>
    </row>
    <row r="15" spans="1:23" ht="18" customHeight="1" x14ac:dyDescent="0.15">
      <c r="A15" s="165">
        <v>9</v>
      </c>
      <c r="B15" s="433"/>
      <c r="C15" s="42" t="s">
        <v>196</v>
      </c>
      <c r="D15" s="42"/>
      <c r="E15" s="42"/>
      <c r="F15" s="167"/>
      <c r="G15" s="169" t="s">
        <v>255</v>
      </c>
      <c r="H15" s="172"/>
      <c r="I15" s="169" t="s">
        <v>258</v>
      </c>
      <c r="J15" s="398"/>
      <c r="K15" s="42"/>
      <c r="L15" s="42"/>
      <c r="M15" s="167"/>
      <c r="N15" s="73"/>
      <c r="O15" s="73"/>
      <c r="P15" s="73"/>
      <c r="S15" s="73"/>
      <c r="T15" s="73"/>
      <c r="U15" s="73"/>
      <c r="V15" s="73"/>
      <c r="W15" s="73"/>
    </row>
    <row r="16" spans="1:23" ht="18" customHeight="1" x14ac:dyDescent="0.15">
      <c r="A16" s="165">
        <v>10</v>
      </c>
      <c r="B16" s="434"/>
      <c r="C16" s="43" t="s">
        <v>205</v>
      </c>
      <c r="D16" s="42"/>
      <c r="E16" s="42"/>
      <c r="F16" s="167"/>
      <c r="G16" s="169" t="s">
        <v>256</v>
      </c>
      <c r="H16" s="172"/>
      <c r="I16" s="169" t="s">
        <v>257</v>
      </c>
      <c r="J16" s="398"/>
      <c r="K16" s="42"/>
      <c r="L16" s="42"/>
      <c r="M16" s="167"/>
      <c r="N16" s="73"/>
      <c r="O16" s="73"/>
      <c r="P16" s="73"/>
      <c r="S16" s="73"/>
      <c r="T16" s="73"/>
      <c r="U16" s="73"/>
      <c r="V16" s="73"/>
      <c r="W16" s="73"/>
    </row>
    <row r="17" spans="1:23" ht="18" customHeight="1" x14ac:dyDescent="0.15">
      <c r="A17" s="163">
        <v>11</v>
      </c>
      <c r="B17" s="177" t="s">
        <v>129</v>
      </c>
      <c r="C17" s="178"/>
      <c r="D17" s="173"/>
      <c r="E17" s="173"/>
      <c r="F17" s="163" t="s">
        <v>248</v>
      </c>
      <c r="G17" s="416"/>
      <c r="H17" s="459"/>
      <c r="I17" s="179"/>
      <c r="J17" s="179"/>
      <c r="K17" s="173"/>
      <c r="L17" s="173"/>
      <c r="M17" s="45"/>
      <c r="N17" s="73"/>
      <c r="O17" s="73"/>
      <c r="P17" s="73"/>
      <c r="S17" s="73"/>
      <c r="T17" s="73"/>
      <c r="U17" s="73"/>
      <c r="V17" s="73"/>
      <c r="W17" s="73"/>
    </row>
    <row r="18" spans="1:23" ht="18" customHeight="1" x14ac:dyDescent="0.15">
      <c r="A18" s="163">
        <v>12</v>
      </c>
      <c r="B18" s="178" t="s">
        <v>62</v>
      </c>
      <c r="C18" s="173"/>
      <c r="D18" s="173"/>
      <c r="E18" s="173"/>
      <c r="F18" s="163" t="s">
        <v>248</v>
      </c>
      <c r="G18" s="416"/>
      <c r="H18" s="459"/>
      <c r="I18" s="179"/>
      <c r="J18" s="179"/>
      <c r="K18" s="173"/>
      <c r="L18" s="173"/>
      <c r="M18" s="45"/>
      <c r="N18" s="73"/>
      <c r="O18" s="73"/>
      <c r="P18" s="73"/>
      <c r="S18" s="73"/>
      <c r="T18" s="73"/>
      <c r="U18" s="73"/>
      <c r="V18" s="73"/>
      <c r="W18" s="73"/>
    </row>
    <row r="19" spans="1:23" ht="18" customHeight="1" x14ac:dyDescent="0.15">
      <c r="A19" s="163">
        <v>13</v>
      </c>
      <c r="B19" s="180" t="s">
        <v>19</v>
      </c>
      <c r="C19" s="173"/>
      <c r="D19" s="173"/>
      <c r="E19" s="173"/>
      <c r="F19" s="163" t="s">
        <v>248</v>
      </c>
      <c r="G19" s="416"/>
      <c r="H19" s="459"/>
      <c r="I19" s="179"/>
      <c r="J19" s="179"/>
      <c r="K19" s="173"/>
      <c r="L19" s="173"/>
      <c r="M19" s="45"/>
      <c r="N19" s="73"/>
      <c r="O19" s="73"/>
      <c r="P19" s="73"/>
      <c r="S19" s="73"/>
      <c r="T19" s="73"/>
      <c r="U19" s="73"/>
      <c r="V19" s="73"/>
      <c r="W19" s="73"/>
    </row>
    <row r="20" spans="1:23" ht="18" customHeight="1" x14ac:dyDescent="0.15">
      <c r="A20" s="165">
        <v>14</v>
      </c>
      <c r="B20" s="445" t="s">
        <v>222</v>
      </c>
      <c r="C20" s="42" t="s">
        <v>195</v>
      </c>
      <c r="D20" s="42"/>
      <c r="E20" s="42"/>
      <c r="F20" s="167"/>
      <c r="G20" s="169" t="s">
        <v>255</v>
      </c>
      <c r="H20" s="172"/>
      <c r="I20" s="169" t="s">
        <v>258</v>
      </c>
      <c r="J20" s="398"/>
      <c r="K20" s="42"/>
      <c r="L20" s="42"/>
      <c r="M20" s="167"/>
      <c r="N20" s="73"/>
      <c r="O20" s="73"/>
      <c r="P20" s="73"/>
      <c r="S20" s="73"/>
      <c r="T20" s="73"/>
      <c r="U20" s="73"/>
      <c r="V20" s="73"/>
      <c r="W20" s="73"/>
    </row>
    <row r="21" spans="1:23" ht="18" customHeight="1" x14ac:dyDescent="0.15">
      <c r="A21" s="165">
        <v>15</v>
      </c>
      <c r="B21" s="446"/>
      <c r="C21" s="43" t="s">
        <v>205</v>
      </c>
      <c r="D21" s="42"/>
      <c r="E21" s="42"/>
      <c r="F21" s="167"/>
      <c r="G21" s="169" t="s">
        <v>256</v>
      </c>
      <c r="H21" s="172"/>
      <c r="I21" s="169" t="s">
        <v>257</v>
      </c>
      <c r="J21" s="398"/>
      <c r="K21" s="42"/>
      <c r="L21" s="42"/>
      <c r="M21" s="167"/>
      <c r="N21" s="73"/>
      <c r="O21" s="73"/>
      <c r="P21" s="73"/>
      <c r="S21" s="73"/>
      <c r="T21" s="73"/>
      <c r="U21" s="73"/>
      <c r="V21" s="73"/>
      <c r="W21" s="73"/>
    </row>
    <row r="22" spans="1:23" ht="18" customHeight="1" x14ac:dyDescent="0.15">
      <c r="A22" s="165">
        <v>16</v>
      </c>
      <c r="B22" s="446"/>
      <c r="C22" s="42" t="s">
        <v>223</v>
      </c>
      <c r="D22" s="42"/>
      <c r="E22" s="42"/>
      <c r="F22" s="167"/>
      <c r="G22" s="439"/>
      <c r="H22" s="440"/>
      <c r="I22" s="440"/>
      <c r="J22" s="440"/>
      <c r="K22" s="42"/>
      <c r="L22" s="42"/>
      <c r="M22" s="167"/>
      <c r="N22" s="73"/>
      <c r="O22" s="73"/>
      <c r="P22" s="73"/>
      <c r="S22" s="73"/>
      <c r="T22" s="73"/>
      <c r="U22" s="73"/>
      <c r="V22" s="73"/>
      <c r="W22" s="73"/>
    </row>
    <row r="23" spans="1:23" ht="18" customHeight="1" x14ac:dyDescent="0.15">
      <c r="A23" s="165">
        <v>17</v>
      </c>
      <c r="B23" s="446"/>
      <c r="C23" s="42" t="s">
        <v>196</v>
      </c>
      <c r="D23" s="42"/>
      <c r="E23" s="42"/>
      <c r="F23" s="167"/>
      <c r="G23" s="169" t="s">
        <v>255</v>
      </c>
      <c r="H23" s="172"/>
      <c r="I23" s="169" t="s">
        <v>258</v>
      </c>
      <c r="J23" s="398"/>
      <c r="K23" s="42"/>
      <c r="L23" s="42"/>
      <c r="M23" s="167"/>
      <c r="N23" s="73"/>
      <c r="O23" s="73"/>
      <c r="P23" s="73"/>
      <c r="S23" s="73"/>
      <c r="T23" s="73"/>
      <c r="U23" s="73"/>
      <c r="V23" s="73"/>
      <c r="W23" s="73"/>
    </row>
    <row r="24" spans="1:23" ht="18" customHeight="1" x14ac:dyDescent="0.15">
      <c r="A24" s="165">
        <v>18</v>
      </c>
      <c r="B24" s="446"/>
      <c r="C24" s="43" t="s">
        <v>205</v>
      </c>
      <c r="D24" s="42"/>
      <c r="E24" s="42"/>
      <c r="F24" s="167"/>
      <c r="G24" s="169" t="s">
        <v>256</v>
      </c>
      <c r="H24" s="172"/>
      <c r="I24" s="169" t="s">
        <v>257</v>
      </c>
      <c r="J24" s="398"/>
      <c r="K24" s="42"/>
      <c r="L24" s="42"/>
      <c r="M24" s="167"/>
      <c r="N24" s="73"/>
      <c r="O24" s="73"/>
      <c r="P24" s="73"/>
      <c r="S24" s="73"/>
      <c r="T24" s="73"/>
      <c r="U24" s="73"/>
      <c r="V24" s="73"/>
      <c r="W24" s="73"/>
    </row>
    <row r="25" spans="1:23" ht="18" customHeight="1" x14ac:dyDescent="0.15">
      <c r="A25" s="165">
        <v>19</v>
      </c>
      <c r="B25" s="447"/>
      <c r="C25" s="42" t="s">
        <v>224</v>
      </c>
      <c r="D25" s="42"/>
      <c r="E25" s="42"/>
      <c r="F25" s="167"/>
      <c r="G25" s="439"/>
      <c r="H25" s="440"/>
      <c r="I25" s="440"/>
      <c r="J25" s="440"/>
      <c r="K25" s="42"/>
      <c r="L25" s="42"/>
      <c r="M25" s="167"/>
      <c r="N25" s="73"/>
      <c r="O25" s="73"/>
      <c r="P25" s="73"/>
      <c r="S25" s="73"/>
      <c r="T25" s="73"/>
      <c r="U25" s="73"/>
      <c r="V25" s="73"/>
      <c r="W25" s="73"/>
    </row>
    <row r="26" spans="1:23" ht="24" customHeight="1" x14ac:dyDescent="0.15">
      <c r="A26" s="165">
        <v>20</v>
      </c>
      <c r="B26" s="443" t="s">
        <v>41</v>
      </c>
      <c r="C26" s="42" t="s">
        <v>206</v>
      </c>
      <c r="D26" s="42"/>
      <c r="E26" s="42"/>
      <c r="F26" s="167"/>
      <c r="G26" s="169" t="s">
        <v>255</v>
      </c>
      <c r="H26" s="172"/>
      <c r="I26" s="169" t="s">
        <v>258</v>
      </c>
      <c r="J26" s="398"/>
      <c r="K26" s="42" t="s">
        <v>260</v>
      </c>
      <c r="L26" s="42"/>
      <c r="M26" s="167"/>
      <c r="N26" s="73"/>
      <c r="O26" s="73"/>
      <c r="P26" s="73"/>
      <c r="S26" s="73"/>
      <c r="T26" s="73"/>
      <c r="U26" s="73"/>
      <c r="V26" s="73"/>
      <c r="W26" s="73"/>
    </row>
    <row r="27" spans="1:23" ht="24" customHeight="1" x14ac:dyDescent="0.15">
      <c r="A27" s="165">
        <v>21</v>
      </c>
      <c r="B27" s="444"/>
      <c r="C27" s="43" t="s">
        <v>205</v>
      </c>
      <c r="D27" s="42"/>
      <c r="E27" s="42"/>
      <c r="F27" s="167"/>
      <c r="G27" s="169" t="s">
        <v>256</v>
      </c>
      <c r="H27" s="172"/>
      <c r="I27" s="169" t="s">
        <v>257</v>
      </c>
      <c r="J27" s="398"/>
      <c r="K27" s="42"/>
      <c r="L27" s="42"/>
      <c r="M27" s="167"/>
      <c r="N27" s="73"/>
      <c r="O27" s="73"/>
      <c r="P27" s="73"/>
      <c r="S27" s="73"/>
      <c r="T27" s="73"/>
      <c r="U27" s="73"/>
      <c r="V27" s="73"/>
      <c r="W27" s="73"/>
    </row>
    <row r="28" spans="1:23" ht="18" customHeight="1" thickBot="1" x14ac:dyDescent="0.3">
      <c r="A28" s="165">
        <v>22</v>
      </c>
      <c r="B28" s="399" t="s">
        <v>21</v>
      </c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1"/>
    </row>
    <row r="29" spans="1:23" ht="110.45" customHeight="1" thickBot="1" x14ac:dyDescent="0.2">
      <c r="A29" s="182"/>
      <c r="B29" s="429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1"/>
    </row>
    <row r="30" spans="1:23" ht="18" customHeight="1" x14ac:dyDescent="0.15">
      <c r="A30" s="163">
        <v>23</v>
      </c>
      <c r="B30" s="402" t="s">
        <v>20</v>
      </c>
      <c r="C30" s="402"/>
      <c r="D30" s="402"/>
      <c r="E30" s="402"/>
      <c r="F30" s="403" t="s">
        <v>248</v>
      </c>
      <c r="G30" s="437"/>
      <c r="H30" s="438"/>
      <c r="I30" s="404"/>
      <c r="J30" s="404"/>
      <c r="K30" s="427"/>
      <c r="L30" s="427"/>
      <c r="M30" s="428"/>
    </row>
    <row r="31" spans="1:23" ht="18" customHeight="1" x14ac:dyDescent="0.15">
      <c r="A31" s="163">
        <v>24</v>
      </c>
      <c r="B31" s="173" t="s">
        <v>1</v>
      </c>
      <c r="C31" s="183"/>
      <c r="D31" s="183"/>
      <c r="E31" s="183"/>
      <c r="F31" s="184" t="s">
        <v>248</v>
      </c>
      <c r="G31" s="416"/>
      <c r="H31" s="417"/>
      <c r="I31" s="174"/>
      <c r="J31" s="185"/>
      <c r="K31" s="186" t="s">
        <v>53</v>
      </c>
      <c r="L31" s="467"/>
      <c r="M31" s="468"/>
    </row>
    <row r="32" spans="1:23" ht="18" customHeight="1" thickBot="1" x14ac:dyDescent="0.2">
      <c r="A32" s="187">
        <v>25</v>
      </c>
      <c r="B32" s="188" t="s">
        <v>165</v>
      </c>
      <c r="C32" s="189"/>
      <c r="D32" s="189"/>
      <c r="E32" s="189"/>
      <c r="F32" s="190" t="s">
        <v>248</v>
      </c>
      <c r="G32" s="460"/>
      <c r="H32" s="461"/>
      <c r="I32" s="461"/>
      <c r="J32" s="461"/>
      <c r="K32" s="191"/>
      <c r="L32" s="191"/>
      <c r="M32" s="192"/>
    </row>
    <row r="33" spans="1:13" ht="18" customHeight="1" x14ac:dyDescent="0.15">
      <c r="A33" s="193">
        <v>27</v>
      </c>
      <c r="B33" s="441" t="s">
        <v>51</v>
      </c>
      <c r="C33" s="194" t="s">
        <v>39</v>
      </c>
      <c r="D33" s="195"/>
      <c r="E33" s="195"/>
      <c r="F33" s="196"/>
      <c r="G33" s="197" t="s">
        <v>255</v>
      </c>
      <c r="H33" s="201"/>
      <c r="I33" s="198" t="s">
        <v>258</v>
      </c>
      <c r="J33" s="199"/>
      <c r="K33" s="195"/>
      <c r="L33" s="195"/>
      <c r="M33" s="200"/>
    </row>
    <row r="34" spans="1:13" ht="18" customHeight="1" x14ac:dyDescent="0.15">
      <c r="A34" s="193">
        <v>26</v>
      </c>
      <c r="B34" s="433"/>
      <c r="C34" s="194" t="str">
        <f>C27</f>
        <v>フリガナ(全角カタカナ)</v>
      </c>
      <c r="D34" s="195"/>
      <c r="E34" s="195"/>
      <c r="F34" s="196"/>
      <c r="G34" s="197" t="s">
        <v>256</v>
      </c>
      <c r="H34" s="201"/>
      <c r="I34" s="198" t="s">
        <v>257</v>
      </c>
      <c r="J34" s="201"/>
      <c r="K34" s="195"/>
      <c r="L34" s="195"/>
      <c r="M34" s="200"/>
    </row>
    <row r="35" spans="1:13" ht="18" customHeight="1" x14ac:dyDescent="0.15">
      <c r="A35" s="202">
        <v>28</v>
      </c>
      <c r="B35" s="433"/>
      <c r="C35" s="203" t="s">
        <v>209</v>
      </c>
      <c r="D35" s="42"/>
      <c r="E35" s="42"/>
      <c r="F35" s="167"/>
      <c r="G35" s="465"/>
      <c r="H35" s="466"/>
      <c r="I35" s="466"/>
      <c r="J35" s="466"/>
      <c r="K35" s="42" t="s">
        <v>210</v>
      </c>
      <c r="L35" s="42"/>
      <c r="M35" s="206"/>
    </row>
    <row r="36" spans="1:13" ht="18" customHeight="1" x14ac:dyDescent="0.15">
      <c r="A36" s="202">
        <v>29</v>
      </c>
      <c r="B36" s="433"/>
      <c r="C36" s="194" t="s">
        <v>49</v>
      </c>
      <c r="D36" s="195"/>
      <c r="E36" s="195"/>
      <c r="F36" s="196"/>
      <c r="G36" s="465"/>
      <c r="H36" s="466"/>
      <c r="I36" s="466"/>
      <c r="J36" s="466"/>
      <c r="K36" s="42" t="s">
        <v>210</v>
      </c>
      <c r="L36" s="195"/>
      <c r="M36" s="200"/>
    </row>
    <row r="37" spans="1:13" ht="18" customHeight="1" x14ac:dyDescent="0.15">
      <c r="A37" s="202">
        <v>30</v>
      </c>
      <c r="B37" s="433"/>
      <c r="C37" s="203" t="s">
        <v>211</v>
      </c>
      <c r="D37" s="42"/>
      <c r="E37" s="42"/>
      <c r="F37" s="167"/>
      <c r="G37" s="405" t="str">
        <f>$G$5</f>
        <v>沖縄県</v>
      </c>
      <c r="H37" s="170"/>
      <c r="I37" s="170"/>
      <c r="J37" s="170"/>
      <c r="K37" s="42"/>
      <c r="L37" s="42"/>
      <c r="M37" s="206"/>
    </row>
    <row r="38" spans="1:13" ht="18" customHeight="1" x14ac:dyDescent="0.15">
      <c r="A38" s="202">
        <v>31</v>
      </c>
      <c r="B38" s="433"/>
      <c r="C38" s="203" t="s">
        <v>212</v>
      </c>
      <c r="D38" s="42"/>
      <c r="E38" s="42"/>
      <c r="F38" s="167"/>
      <c r="G38" s="181"/>
      <c r="H38" s="170"/>
      <c r="I38" s="170"/>
      <c r="J38" s="170"/>
      <c r="K38" s="42"/>
      <c r="L38" s="42"/>
      <c r="M38" s="206"/>
    </row>
    <row r="39" spans="1:13" ht="18" customHeight="1" x14ac:dyDescent="0.15">
      <c r="A39" s="202">
        <v>32</v>
      </c>
      <c r="B39" s="433"/>
      <c r="C39" s="203" t="s">
        <v>241</v>
      </c>
      <c r="D39" s="42"/>
      <c r="E39" s="42"/>
      <c r="F39" s="167"/>
      <c r="G39" s="204"/>
      <c r="H39" s="205"/>
      <c r="I39" s="205"/>
      <c r="J39" s="205"/>
      <c r="K39" s="42"/>
      <c r="L39" s="42"/>
      <c r="M39" s="206"/>
    </row>
    <row r="40" spans="1:13" ht="18" customHeight="1" x14ac:dyDescent="0.15">
      <c r="A40" s="202">
        <v>33</v>
      </c>
      <c r="B40" s="433"/>
      <c r="C40" s="203" t="s">
        <v>213</v>
      </c>
      <c r="D40" s="42"/>
      <c r="E40" s="42"/>
      <c r="F40" s="167"/>
      <c r="G40" s="181"/>
      <c r="H40" s="170"/>
      <c r="I40" s="170"/>
      <c r="J40" s="170"/>
      <c r="K40" s="42"/>
      <c r="L40" s="42"/>
      <c r="M40" s="206"/>
    </row>
    <row r="41" spans="1:13" ht="18" customHeight="1" x14ac:dyDescent="0.15">
      <c r="A41" s="202">
        <v>34</v>
      </c>
      <c r="B41" s="433"/>
      <c r="C41" s="203" t="s">
        <v>150</v>
      </c>
      <c r="D41" s="42"/>
      <c r="E41" s="42"/>
      <c r="F41" s="167"/>
      <c r="G41" s="204"/>
      <c r="H41" s="205"/>
      <c r="I41" s="205"/>
      <c r="J41" s="205"/>
      <c r="K41" s="42" t="s">
        <v>210</v>
      </c>
      <c r="L41" s="42"/>
      <c r="M41" s="206"/>
    </row>
    <row r="42" spans="1:13" ht="18" customHeight="1" x14ac:dyDescent="0.15">
      <c r="A42" s="202">
        <v>35</v>
      </c>
      <c r="B42" s="433"/>
      <c r="C42" s="203" t="s">
        <v>208</v>
      </c>
      <c r="D42" s="42"/>
      <c r="E42" s="42"/>
      <c r="F42" s="167"/>
      <c r="G42" s="204"/>
      <c r="H42" s="205"/>
      <c r="I42" s="205"/>
      <c r="J42" s="205"/>
      <c r="K42" s="42" t="s">
        <v>210</v>
      </c>
      <c r="L42" s="42"/>
      <c r="M42" s="206"/>
    </row>
    <row r="43" spans="1:13" ht="18" customHeight="1" thickBot="1" x14ac:dyDescent="0.2">
      <c r="A43" s="207">
        <v>36</v>
      </c>
      <c r="B43" s="442"/>
      <c r="C43" s="208" t="s">
        <v>207</v>
      </c>
      <c r="D43" s="209"/>
      <c r="E43" s="209"/>
      <c r="F43" s="210"/>
      <c r="G43" s="415"/>
      <c r="H43" s="411"/>
      <c r="I43" s="211"/>
      <c r="J43" s="211"/>
      <c r="K43" s="392"/>
      <c r="L43" s="209"/>
      <c r="M43" s="393"/>
    </row>
    <row r="44" spans="1:13" ht="18" customHeight="1" thickBot="1" x14ac:dyDescent="0.2">
      <c r="A44" s="212" t="s">
        <v>175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4"/>
    </row>
    <row r="45" spans="1:13" ht="18" customHeight="1" x14ac:dyDescent="0.25">
      <c r="B45" s="215"/>
    </row>
    <row r="46" spans="1:13" ht="18" customHeight="1" x14ac:dyDescent="0.15"/>
    <row r="47" spans="1:13" ht="18" customHeight="1" x14ac:dyDescent="0.15"/>
    <row r="48" spans="1:13" ht="18" customHeight="1" x14ac:dyDescent="0.15"/>
  </sheetData>
  <sheetProtection formatCells="0" formatColumns="0" formatRows="0"/>
  <mergeCells count="30">
    <mergeCell ref="B33:B43"/>
    <mergeCell ref="B26:B27"/>
    <mergeCell ref="B20:B25"/>
    <mergeCell ref="A2:B4"/>
    <mergeCell ref="E2:G2"/>
    <mergeCell ref="G5:H5"/>
    <mergeCell ref="G17:H17"/>
    <mergeCell ref="G18:H18"/>
    <mergeCell ref="G19:H19"/>
    <mergeCell ref="G32:J32"/>
    <mergeCell ref="J10:M10"/>
    <mergeCell ref="G12:M12"/>
    <mergeCell ref="G35:J35"/>
    <mergeCell ref="G36:J36"/>
    <mergeCell ref="L31:M31"/>
    <mergeCell ref="D6:F6"/>
    <mergeCell ref="G31:H31"/>
    <mergeCell ref="G6:J6"/>
    <mergeCell ref="G7:M7"/>
    <mergeCell ref="G8:J8"/>
    <mergeCell ref="G9:M9"/>
    <mergeCell ref="K30:M30"/>
    <mergeCell ref="B29:M29"/>
    <mergeCell ref="B13:B16"/>
    <mergeCell ref="B7:B10"/>
    <mergeCell ref="G11:H11"/>
    <mergeCell ref="K11:L11"/>
    <mergeCell ref="G30:H30"/>
    <mergeCell ref="G22:J22"/>
    <mergeCell ref="G25:J25"/>
  </mergeCells>
  <phoneticPr fontId="1"/>
  <conditionalFormatting sqref="B29">
    <cfRule type="expression" dxfId="55" priority="127">
      <formula>$B$29&gt;0</formula>
    </cfRule>
  </conditionalFormatting>
  <conditionalFormatting sqref="C2:G2">
    <cfRule type="expression" dxfId="54" priority="71">
      <formula>$E$2&gt;0</formula>
    </cfRule>
  </conditionalFormatting>
  <conditionalFormatting sqref="C3:K3">
    <cfRule type="expression" dxfId="53" priority="69">
      <formula>$F$3&gt;0</formula>
    </cfRule>
  </conditionalFormatting>
  <conditionalFormatting sqref="F5">
    <cfRule type="expression" dxfId="52" priority="67">
      <formula>$H$5&gt;0</formula>
    </cfRule>
  </conditionalFormatting>
  <conditionalFormatting sqref="G6">
    <cfRule type="expression" dxfId="51" priority="61">
      <formula>$G$6&gt;0</formula>
    </cfRule>
  </conditionalFormatting>
  <conditionalFormatting sqref="G7:G9 K8:M8">
    <cfRule type="expression" dxfId="50" priority="59">
      <formula>$G7&gt;0</formula>
    </cfRule>
  </conditionalFormatting>
  <conditionalFormatting sqref="G10">
    <cfRule type="expression" dxfId="49" priority="42">
      <formula>$F10&gt;0</formula>
    </cfRule>
  </conditionalFormatting>
  <conditionalFormatting sqref="G11">
    <cfRule type="expression" dxfId="48" priority="148">
      <formula>$I$11&gt;0</formula>
    </cfRule>
    <cfRule type="expression" dxfId="47" priority="5">
      <formula>$G$11&gt;0</formula>
    </cfRule>
    <cfRule type="expression" priority="7">
      <formula>$G$11&gt;0</formula>
    </cfRule>
  </conditionalFormatting>
  <conditionalFormatting sqref="G12">
    <cfRule type="expression" dxfId="46" priority="134">
      <formula>$G$12&gt;0</formula>
    </cfRule>
  </conditionalFormatting>
  <conditionalFormatting sqref="G13:G16">
    <cfRule type="expression" dxfId="45" priority="55">
      <formula>$F13&gt;0</formula>
    </cfRule>
  </conditionalFormatting>
  <conditionalFormatting sqref="G17 I17:M17 G18:M19">
    <cfRule type="expression" dxfId="44" priority="146">
      <formula>$G17&gt;0</formula>
    </cfRule>
  </conditionalFormatting>
  <conditionalFormatting sqref="G20:G21">
    <cfRule type="expression" dxfId="43" priority="22">
      <formula>$F20&gt;0</formula>
    </cfRule>
  </conditionalFormatting>
  <conditionalFormatting sqref="G22 K22:M22">
    <cfRule type="expression" dxfId="42" priority="27">
      <formula>$G22&gt;0</formula>
    </cfRule>
  </conditionalFormatting>
  <conditionalFormatting sqref="G23:G24">
    <cfRule type="expression" dxfId="41" priority="21">
      <formula>$F23&gt;0</formula>
    </cfRule>
  </conditionalFormatting>
  <conditionalFormatting sqref="G25 K25:M25">
    <cfRule type="expression" dxfId="40" priority="58">
      <formula>$G25&gt;0</formula>
    </cfRule>
  </conditionalFormatting>
  <conditionalFormatting sqref="G26:G27">
    <cfRule type="expression" dxfId="39" priority="20">
      <formula>$F26&gt;0</formula>
    </cfRule>
  </conditionalFormatting>
  <conditionalFormatting sqref="G33:G34 I33:I34">
    <cfRule type="expression" dxfId="38" priority="56">
      <formula>$F33&gt;0</formula>
    </cfRule>
  </conditionalFormatting>
  <conditionalFormatting sqref="G43:H43">
    <cfRule type="expression" dxfId="37" priority="8">
      <formula>$G$43&gt;0</formula>
    </cfRule>
  </conditionalFormatting>
  <conditionalFormatting sqref="G5:K5">
    <cfRule type="expression" dxfId="36" priority="40">
      <formula>$G$5&gt;0</formula>
    </cfRule>
  </conditionalFormatting>
  <conditionalFormatting sqref="G30:M32">
    <cfRule type="expression" dxfId="35" priority="28">
      <formula>$G30&gt;0</formula>
    </cfRule>
  </conditionalFormatting>
  <conditionalFormatting sqref="H10">
    <cfRule type="expression" dxfId="34" priority="39">
      <formula>$H10&gt;0</formula>
    </cfRule>
  </conditionalFormatting>
  <conditionalFormatting sqref="H13:H16">
    <cfRule type="expression" dxfId="33" priority="11">
      <formula>$H13&gt;0</formula>
    </cfRule>
  </conditionalFormatting>
  <conditionalFormatting sqref="H20:H21">
    <cfRule type="expression" dxfId="32" priority="37">
      <formula>$H20&gt;0</formula>
    </cfRule>
  </conditionalFormatting>
  <conditionalFormatting sqref="H23:H24">
    <cfRule type="expression" dxfId="31" priority="26">
      <formula>$H23&gt;0</formula>
    </cfRule>
  </conditionalFormatting>
  <conditionalFormatting sqref="H26:H27">
    <cfRule type="expression" dxfId="30" priority="23">
      <formula>$H26&gt;0</formula>
    </cfRule>
  </conditionalFormatting>
  <conditionalFormatting sqref="H33:H34">
    <cfRule type="expression" dxfId="29" priority="135">
      <formula>$H33&gt;0</formula>
    </cfRule>
  </conditionalFormatting>
  <conditionalFormatting sqref="I13:I16">
    <cfRule type="expression" dxfId="28" priority="19">
      <formula>$F13&gt;0</formula>
    </cfRule>
  </conditionalFormatting>
  <conditionalFormatting sqref="I20:I21">
    <cfRule type="expression" dxfId="27" priority="17">
      <formula>$F20&gt;0</formula>
    </cfRule>
  </conditionalFormatting>
  <conditionalFormatting sqref="I23:I24">
    <cfRule type="expression" dxfId="26" priority="15">
      <formula>$F23&gt;0</formula>
    </cfRule>
  </conditionalFormatting>
  <conditionalFormatting sqref="I26:I27">
    <cfRule type="expression" dxfId="25" priority="13">
      <formula>$F26&gt;0</formula>
    </cfRule>
  </conditionalFormatting>
  <conditionalFormatting sqref="I11:J11">
    <cfRule type="expression" dxfId="24" priority="4">
      <formula>$G$11&gt;0</formula>
    </cfRule>
  </conditionalFormatting>
  <conditionalFormatting sqref="I43:M43">
    <cfRule type="expression" dxfId="23" priority="57">
      <formula>$J43&gt;0</formula>
    </cfRule>
  </conditionalFormatting>
  <conditionalFormatting sqref="J2">
    <cfRule type="expression" dxfId="22" priority="70">
      <formula>$J$2&gt;0</formula>
    </cfRule>
  </conditionalFormatting>
  <conditionalFormatting sqref="J10">
    <cfRule type="expression" dxfId="21" priority="33">
      <formula>$J10&gt;0</formula>
    </cfRule>
  </conditionalFormatting>
  <conditionalFormatting sqref="J13 J14:M16">
    <cfRule type="expression" dxfId="20" priority="9">
      <formula>$J13&gt;0</formula>
    </cfRule>
  </conditionalFormatting>
  <conditionalFormatting sqref="J20:M21">
    <cfRule type="expression" dxfId="19" priority="31">
      <formula>$J20&gt;0</formula>
    </cfRule>
  </conditionalFormatting>
  <conditionalFormatting sqref="J23:M24">
    <cfRule type="expression" dxfId="18" priority="30">
      <formula>$J23&gt;0</formula>
    </cfRule>
  </conditionalFormatting>
  <conditionalFormatting sqref="J26:M27">
    <cfRule type="expression" dxfId="17" priority="24">
      <formula>$J26&gt;0</formula>
    </cfRule>
  </conditionalFormatting>
  <conditionalFormatting sqref="J33:M34">
    <cfRule type="expression" dxfId="16" priority="65">
      <formula>$J33&gt;0</formula>
    </cfRule>
  </conditionalFormatting>
  <conditionalFormatting sqref="K11">
    <cfRule type="expression" dxfId="15" priority="150">
      <formula>$M11&gt;0</formula>
    </cfRule>
  </conditionalFormatting>
  <conditionalFormatting sqref="K2:M2">
    <cfRule type="expression" dxfId="14" priority="68">
      <formula>$E$2&gt;0</formula>
    </cfRule>
  </conditionalFormatting>
  <conditionalFormatting sqref="K6:M6">
    <cfRule type="expression" dxfId="13" priority="1">
      <formula>$T$6=TRUE</formula>
    </cfRule>
    <cfRule type="expression" dxfId="12" priority="2">
      <formula>$T$6="TRUE"</formula>
    </cfRule>
  </conditionalFormatting>
  <conditionalFormatting sqref="L5">
    <cfRule type="expression" dxfId="11" priority="151">
      <formula>$M5&gt;0</formula>
    </cfRule>
  </conditionalFormatting>
  <conditionalFormatting sqref="M5">
    <cfRule type="expression" dxfId="10" priority="152">
      <formula>$M$5&gt;0</formula>
    </cfRule>
  </conditionalFormatting>
  <conditionalFormatting sqref="M11">
    <cfRule type="expression" dxfId="9" priority="149">
      <formula>$M$11&gt;0</formula>
    </cfRule>
  </conditionalFormatting>
  <dataValidations xWindow="1073" yWindow="675" count="17">
    <dataValidation type="textLength" allowBlank="1" showInputMessage="1" showErrorMessage="1" sqref="C31:F35 B31:B33" xr:uid="{DBC88E90-0ADA-4B84-804E-15124B1F8A5F}">
      <formula1>1</formula1>
      <formula2>210</formula2>
    </dataValidation>
    <dataValidation allowBlank="1" showInputMessage="1" showErrorMessage="1" prompt="○○市または○○郡" sqref="G38" xr:uid="{0B303AAD-425C-46FF-A099-E6A6993FFE39}"/>
    <dataValidation type="whole" errorStyle="warning" allowBlank="1" showInputMessage="1" showErrorMessage="1" error="数字入力でお願いします" prompt="指揮者・伴奏者を除く" sqref="G12" xr:uid="{5BE6BD13-65E0-445E-BB4A-407382FC919F}">
      <formula1>3</formula1>
      <formula2>60</formula2>
    </dataValidation>
    <dataValidation allowBlank="1" showInputMessage="1" showErrorMessage="1" prompt="西暦で入力_x000a_例)2023/04/01" sqref="G6" xr:uid="{ACA545CF-522F-4649-BCF4-8CCE9C7200AB}"/>
    <dataValidation allowBlank="1" showInputMessage="1" showErrorMessage="1" prompt="丁目、番地、番号：名称省略(数字のみ）" sqref="G39" xr:uid="{53B58540-5654-4813-BD2B-24A60378EEC3}"/>
    <dataValidation imeMode="fullKatakana" allowBlank="1" showInputMessage="1" showErrorMessage="1" sqref="J27 G27:H27 J24 J16 G16:H16 J14 G21:H21 G24:H24 G14:H14 J21 G34:H34 J34 G7" xr:uid="{77B407CC-CB9D-43EE-9AA3-92A0AE81374F}"/>
    <dataValidation imeMode="halfAlpha" allowBlank="1" showInputMessage="1" showErrorMessage="1" prompt="半角" sqref="G41" xr:uid="{797465B5-6A53-4506-A2A8-D57C82797178}"/>
    <dataValidation imeMode="halfAlpha" allowBlank="1" showInputMessage="1" showErrorMessage="1" sqref="F3:K3 G43 I43:L43" xr:uid="{863B22F5-1EF3-4AB1-B504-A78C8C6D2608}"/>
    <dataValidation allowBlank="1" showInputMessage="1" showErrorMessage="1" prompt="西暦入力" sqref="E2" xr:uid="{91C004C0-89DF-4DA3-A75A-CCD2EF071C16}"/>
    <dataValidation allowBlank="1" showInputMessage="1" showErrorMessage="1" prompt="時間を指定_x000a_例)18：00" sqref="J2" xr:uid="{89EA902F-808F-45D1-A2F1-26F8D83C3918}"/>
    <dataValidation allowBlank="1" showInputMessage="1" showErrorMessage="1" prompt="全角" sqref="I24 I34 I16 I21 I14 I27" xr:uid="{52799F10-73BB-4BEE-B3D0-DF9E1CB9AD0F}"/>
    <dataValidation allowBlank="1" showInputMessage="1" showErrorMessage="1" prompt="▼から_x000a_選択" sqref="J5" xr:uid="{0E6C1704-2491-4AC4-AE27-F240DD787D12}"/>
    <dataValidation imeMode="hiragana" allowBlank="1" showInputMessage="1" showErrorMessage="1" sqref="H33 J33 H20 J20 H23 J23 J26 H26 H13 H15 J13 J15 H10 J10" xr:uid="{F7A84DA5-E886-4414-B93A-558513B10BF3}"/>
    <dataValidation type="textLength" operator="lessThanOrEqual" allowBlank="1" showInputMessage="1" showErrorMessage="1" errorTitle="200文字以内です" error="文字数を超えています" prompt="改行なし" sqref="B29:M29" xr:uid="{B38FDED9-C878-47EB-9A06-284274AA66F7}">
      <formula1>200</formula1>
    </dataValidation>
    <dataValidation type="textLength" imeMode="halfAlpha" allowBlank="1" showInputMessage="1" showErrorMessage="1" prompt="半角" sqref="G35" xr:uid="{B7AD7598-8AB5-46BC-8BDA-C82FAB07D3A3}">
      <formula1>0</formula1>
      <formula2>11</formula2>
    </dataValidation>
    <dataValidation type="textLength" imeMode="halfAlpha" allowBlank="1" showInputMessage="1" showErrorMessage="1" prompt="半角" sqref="G36" xr:uid="{11FC4D69-0BB1-433A-8D72-338D745821C4}">
      <formula1>0</formula1>
      <formula2>7</formula2>
    </dataValidation>
    <dataValidation type="textLength" imeMode="halfAlpha" allowBlank="1" showInputMessage="1" showErrorMessage="1" prompt="半角" sqref="G42" xr:uid="{0BA74733-1262-4246-9B62-0D02CC0DDB88}">
      <formula1>0</formula1>
      <formula2>10</formula2>
    </dataValidation>
  </dataValidations>
  <hyperlinks>
    <hyperlink ref="H3" r:id="rId1" xr:uid="{394E1D94-618C-4573-86A8-2C7D8F88EB24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11</xdr:col>
                    <xdr:colOff>714375</xdr:colOff>
                    <xdr:row>5</xdr:row>
                    <xdr:rowOff>66675</xdr:rowOff>
                  </from>
                  <to>
                    <xdr:col>12</xdr:col>
                    <xdr:colOff>104775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219075</xdr:rowOff>
                  </from>
                  <to>
                    <xdr:col>11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28575</xdr:colOff>
                    <xdr:row>6</xdr:row>
                    <xdr:rowOff>219075</xdr:rowOff>
                  </from>
                  <to>
                    <xdr:col>12</xdr:col>
                    <xdr:colOff>276225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073" yWindow="675" count="11">
        <x14:dataValidation type="list" allowBlank="1" showInputMessage="1" showErrorMessage="1" prompt="▼から_x000a_選択" xr:uid="{718BA705-4F9B-4116-B193-DE9F5CC65B04}">
          <x14:formula1>
            <xm:f>Sheet1!$E$3:$E$4</xm:f>
          </x14:formula1>
          <xm:sqref>M11</xm:sqref>
        </x14:dataValidation>
        <x14:dataValidation type="list" allowBlank="1" showInputMessage="1" showErrorMessage="1" prompt="▼から_x000a_選択" xr:uid="{5C954BA7-3ABD-4016-9171-FB72DEF6544A}">
          <x14:formula1>
            <xm:f>Sheet1!$H$3:$H$4</xm:f>
          </x14:formula1>
          <xm:sqref>G19</xm:sqref>
        </x14:dataValidation>
        <x14:dataValidation type="list" allowBlank="1" showInputMessage="1" showErrorMessage="1" prompt="▼から_x000a_選択" xr:uid="{1BF373B1-9DED-4BDF-9F24-01C7580206D8}">
          <x14:formula1>
            <xm:f>Sheet1!$I$3:$I$5</xm:f>
          </x14:formula1>
          <xm:sqref>G30</xm:sqref>
        </x14:dataValidation>
        <x14:dataValidation type="list" allowBlank="1" showInputMessage="1" showErrorMessage="1" prompt="▼から_x000a_選択" xr:uid="{9A78278C-2979-458B-9EFE-427DC5980C3F}">
          <x14:formula1>
            <xm:f>Sheet1!$J$3:$J$4</xm:f>
          </x14:formula1>
          <xm:sqref>G31</xm:sqref>
        </x14:dataValidation>
        <x14:dataValidation type="list" allowBlank="1" showInputMessage="1" showErrorMessage="1" prompt="▼から_x000a_選択" xr:uid="{5CD10CE3-F07F-4E88-A2B9-3CED58CF3E8E}">
          <x14:formula1>
            <xm:f>Sheet1!$K$3:$K$9</xm:f>
          </x14:formula1>
          <xm:sqref>L31</xm:sqref>
        </x14:dataValidation>
        <x14:dataValidation type="list" allowBlank="1" showInputMessage="1" showErrorMessage="1" prompt="▼から_x000a_選択" xr:uid="{512A5C96-49DC-4FD9-B8C0-002C1208AC94}">
          <x14:formula1>
            <xm:f>Sheet1!$G$3:$G$4</xm:f>
          </x14:formula1>
          <xm:sqref>G18</xm:sqref>
        </x14:dataValidation>
        <x14:dataValidation type="list" allowBlank="1" showInputMessage="1" showErrorMessage="1" prompt="▼から_x000a_選択" xr:uid="{8D4BC0B5-97A4-4495-9E17-DA75FD3F9727}">
          <x14:formula1>
            <xm:f>Sheet1!$L$3:$L$4</xm:f>
          </x14:formula1>
          <xm:sqref>G32:G33</xm:sqref>
        </x14:dataValidation>
        <x14:dataValidation type="list" allowBlank="1" showInputMessage="1" showErrorMessage="1" prompt="▼から_x000a_選択" xr:uid="{BC573003-E95B-4DF0-AD2D-8C5609579302}">
          <x14:formula1>
            <xm:f>Sheet1!$F$3:$F$4</xm:f>
          </x14:formula1>
          <xm:sqref>G17</xm:sqref>
        </x14:dataValidation>
        <x14:dataValidation type="list" allowBlank="1" showInputMessage="1" showErrorMessage="1" prompt="▼から_x000a_選択" xr:uid="{5A03D930-2E10-4612-A29B-19D2A53868AB}">
          <x14:formula1>
            <xm:f>Sheet1!$B$3:$B$10</xm:f>
          </x14:formula1>
          <xm:sqref>G5 G7</xm:sqref>
        </x14:dataValidation>
        <x14:dataValidation type="list" allowBlank="1" showInputMessage="1" showErrorMessage="1" prompt="▼から_x000a_選択" xr:uid="{BEDD1BA0-8923-4C10-A00E-45BC515E5ECF}">
          <x14:formula1>
            <xm:f>Sheet1!$C$3:$C$4</xm:f>
          </x14:formula1>
          <xm:sqref>M5</xm:sqref>
        </x14:dataValidation>
        <x14:dataValidation type="list" allowBlank="1" showInputMessage="1" showErrorMessage="1" xr:uid="{A9569B2F-78C3-4BD9-943F-470AD4D09382}">
          <x14:formula1>
            <xm:f>Sheet1!$D$3:$D$4</xm:f>
          </x14:formula1>
          <xm:sqref>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5004-624E-4B15-AB91-3504C933E6DF}">
  <sheetPr codeName="Sheet3">
    <pageSetUpPr fitToPage="1"/>
  </sheetPr>
  <dimension ref="A1:N75"/>
  <sheetViews>
    <sheetView showGridLines="0" workbookViewId="0">
      <pane xSplit="1" ySplit="17" topLeftCell="B33" activePane="bottomRight" state="frozen"/>
      <selection pane="topRight" activeCell="B1" sqref="B1"/>
      <selection pane="bottomLeft" activeCell="A18" sqref="A18"/>
      <selection pane="bottomRight" activeCell="C4" sqref="C4"/>
    </sheetView>
  </sheetViews>
  <sheetFormatPr defaultColWidth="4.875" defaultRowHeight="15" x14ac:dyDescent="0.15"/>
  <cols>
    <col min="1" max="1" width="8.125" style="38" bestFit="1" customWidth="1"/>
    <col min="2" max="2" width="11.125" style="38" customWidth="1"/>
    <col min="3" max="3" width="15.5" style="48" customWidth="1"/>
    <col min="4" max="4" width="15.375" style="48" customWidth="1"/>
    <col min="5" max="5" width="17.125" style="48" customWidth="1"/>
    <col min="6" max="6" width="14.5" style="48" customWidth="1"/>
    <col min="7" max="7" width="14.5" style="38" customWidth="1"/>
    <col min="8" max="16384" width="4.875" style="38"/>
  </cols>
  <sheetData>
    <row r="1" spans="1:14" ht="18" customHeight="1" x14ac:dyDescent="0.15">
      <c r="A1" s="34" t="s">
        <v>220</v>
      </c>
      <c r="B1" s="35"/>
      <c r="C1" s="36"/>
      <c r="D1" s="36"/>
      <c r="E1" s="36"/>
      <c r="F1" s="36"/>
      <c r="G1" s="37"/>
    </row>
    <row r="2" spans="1:14" ht="18" customHeight="1" x14ac:dyDescent="0.15">
      <c r="A2" s="39" t="str">
        <f>'1.おかあさんコーラス申込シート(A）'!A1</f>
        <v>第４９回全日本おかあさんコーラス九州支部大会～女声合唱の祭典～</v>
      </c>
      <c r="B2" s="40"/>
      <c r="C2" s="36"/>
      <c r="D2" s="36"/>
      <c r="E2" s="36"/>
      <c r="F2" s="36"/>
      <c r="G2" s="41">
        <f>'1.おかあさんコーラス申込シート(A）'!M1</f>
        <v>2026</v>
      </c>
    </row>
    <row r="3" spans="1:14" ht="18" customHeight="1" x14ac:dyDescent="0.15">
      <c r="A3" s="471" t="s">
        <v>118</v>
      </c>
      <c r="B3" s="472"/>
      <c r="C3" s="42" t="str">
        <f>'1.おかあさんコーラス申込シート(A）'!L3</f>
        <v>この色は、直接入力してください</v>
      </c>
      <c r="D3" s="43"/>
      <c r="E3" s="43"/>
      <c r="F3" s="44" t="s">
        <v>204</v>
      </c>
      <c r="G3" s="45"/>
    </row>
    <row r="4" spans="1:14" ht="18" customHeight="1" x14ac:dyDescent="0.15">
      <c r="A4" s="473"/>
      <c r="B4" s="474"/>
      <c r="C4" s="40" t="str">
        <f>'1.おかあさんコーラス申込シート(A）'!A5</f>
        <v>★所属県連名</v>
      </c>
      <c r="D4" s="46" t="str">
        <f>'1.おかあさんコーラス申込シート(A）'!G5</f>
        <v>沖縄県</v>
      </c>
      <c r="E4" s="47">
        <f>'1.おかあさんコーラス申込シート(A）'!G8</f>
        <v>0</v>
      </c>
      <c r="G4" s="49"/>
    </row>
    <row r="5" spans="1:14" ht="15" customHeight="1" x14ac:dyDescent="0.15">
      <c r="A5" s="50" t="s">
        <v>2</v>
      </c>
      <c r="C5" s="51"/>
      <c r="D5" s="51"/>
      <c r="E5" s="51"/>
      <c r="F5" s="51"/>
      <c r="G5" s="52"/>
    </row>
    <row r="6" spans="1:14" ht="15" customHeight="1" x14ac:dyDescent="0.15">
      <c r="A6" s="53" t="s">
        <v>94</v>
      </c>
      <c r="G6" s="54"/>
    </row>
    <row r="7" spans="1:14" s="55" customFormat="1" ht="15" customHeight="1" x14ac:dyDescent="0.15">
      <c r="A7" s="53" t="s">
        <v>201</v>
      </c>
      <c r="C7" s="56"/>
      <c r="D7" s="56"/>
      <c r="E7" s="56"/>
      <c r="F7" s="56"/>
      <c r="G7" s="57"/>
    </row>
    <row r="8" spans="1:14" s="55" customFormat="1" ht="15" customHeight="1" x14ac:dyDescent="0.15">
      <c r="A8" s="53" t="s">
        <v>269</v>
      </c>
      <c r="C8" s="56"/>
      <c r="D8" s="56"/>
      <c r="E8" s="56"/>
      <c r="F8" s="56"/>
      <c r="G8" s="57"/>
    </row>
    <row r="9" spans="1:14" s="55" customFormat="1" ht="15" customHeight="1" x14ac:dyDescent="0.15">
      <c r="A9" s="53" t="s">
        <v>203</v>
      </c>
      <c r="C9" s="56"/>
      <c r="D9" s="56"/>
      <c r="E9" s="56"/>
      <c r="F9" s="56"/>
      <c r="G9" s="57"/>
    </row>
    <row r="10" spans="1:14" s="55" customFormat="1" ht="15" customHeight="1" x14ac:dyDescent="0.15">
      <c r="A10" s="58" t="s">
        <v>263</v>
      </c>
      <c r="B10" s="59"/>
      <c r="C10" s="60"/>
      <c r="D10" s="60"/>
      <c r="E10" s="60"/>
      <c r="F10" s="60"/>
      <c r="G10" s="61"/>
    </row>
    <row r="11" spans="1:14" s="55" customFormat="1" ht="15" customHeight="1" x14ac:dyDescent="0.15">
      <c r="A11" s="53" t="s">
        <v>202</v>
      </c>
      <c r="C11" s="56"/>
      <c r="D11" s="56"/>
      <c r="E11" s="56"/>
      <c r="F11" s="56"/>
      <c r="G11" s="57"/>
    </row>
    <row r="12" spans="1:14" s="55" customFormat="1" ht="15" customHeight="1" x14ac:dyDescent="0.25">
      <c r="A12" s="53" t="s">
        <v>225</v>
      </c>
      <c r="C12" s="56"/>
      <c r="D12" s="56"/>
      <c r="E12" s="56"/>
      <c r="F12" s="56"/>
      <c r="G12" s="57"/>
      <c r="I12" s="62"/>
      <c r="J12" s="62"/>
      <c r="K12" s="62"/>
      <c r="L12" s="62"/>
      <c r="M12" s="62"/>
      <c r="N12" s="62"/>
    </row>
    <row r="13" spans="1:14" s="55" customFormat="1" ht="15" customHeight="1" x14ac:dyDescent="0.15">
      <c r="A13" s="63" t="s">
        <v>264</v>
      </c>
      <c r="B13" s="59"/>
      <c r="C13" s="60"/>
      <c r="D13" s="60"/>
      <c r="E13" s="60"/>
      <c r="F13" s="60"/>
      <c r="G13" s="61"/>
    </row>
    <row r="14" spans="1:14" s="55" customFormat="1" ht="15" customHeight="1" x14ac:dyDescent="0.15">
      <c r="A14" s="53" t="s">
        <v>226</v>
      </c>
      <c r="C14" s="56"/>
      <c r="D14" s="56"/>
      <c r="E14" s="56"/>
      <c r="F14" s="56"/>
      <c r="G14" s="57"/>
    </row>
    <row r="15" spans="1:14" s="55" customFormat="1" ht="15" customHeight="1" x14ac:dyDescent="0.15">
      <c r="A15" s="53" t="s">
        <v>227</v>
      </c>
      <c r="C15" s="56"/>
      <c r="D15" s="56"/>
      <c r="E15" s="56"/>
      <c r="F15" s="56"/>
      <c r="G15" s="57"/>
    </row>
    <row r="16" spans="1:14" s="55" customFormat="1" ht="15" customHeight="1" x14ac:dyDescent="0.15">
      <c r="A16" s="53" t="s">
        <v>245</v>
      </c>
      <c r="C16" s="56"/>
      <c r="D16" s="56"/>
      <c r="E16" s="56"/>
      <c r="F16" s="56"/>
      <c r="G16" s="57"/>
    </row>
    <row r="17" spans="1:14" s="55" customFormat="1" ht="15" customHeight="1" x14ac:dyDescent="0.15">
      <c r="A17" s="64" t="s">
        <v>228</v>
      </c>
      <c r="B17" s="65"/>
      <c r="C17" s="66"/>
      <c r="D17" s="66"/>
      <c r="E17" s="66"/>
      <c r="F17" s="66"/>
      <c r="G17" s="67"/>
    </row>
    <row r="18" spans="1:14" ht="18" customHeight="1" x14ac:dyDescent="0.15">
      <c r="A18" s="68" t="s">
        <v>3</v>
      </c>
      <c r="B18" s="69" t="s">
        <v>4</v>
      </c>
      <c r="C18" s="70"/>
      <c r="D18" s="71"/>
      <c r="E18" s="71"/>
      <c r="F18" s="71"/>
      <c r="G18" s="72"/>
      <c r="J18" s="73"/>
      <c r="K18" s="73"/>
      <c r="M18" s="73"/>
      <c r="N18" s="73"/>
    </row>
    <row r="19" spans="1:14" ht="18" customHeight="1" x14ac:dyDescent="0.15">
      <c r="A19" s="74" t="s">
        <v>3</v>
      </c>
      <c r="B19" s="75" t="s">
        <v>5</v>
      </c>
      <c r="C19" s="76"/>
      <c r="D19" s="77"/>
      <c r="E19" s="77"/>
      <c r="F19" s="77"/>
      <c r="G19" s="78"/>
      <c r="J19" s="73"/>
      <c r="K19" s="73"/>
      <c r="M19" s="73"/>
      <c r="N19" s="73"/>
    </row>
    <row r="20" spans="1:14" ht="18" customHeight="1" x14ac:dyDescent="0.15">
      <c r="A20" s="74" t="s">
        <v>3</v>
      </c>
      <c r="B20" s="79"/>
      <c r="C20" s="76"/>
      <c r="D20" s="77"/>
      <c r="E20" s="77"/>
      <c r="F20" s="77"/>
      <c r="G20" s="78"/>
      <c r="H20" s="80" t="s">
        <v>230</v>
      </c>
      <c r="J20" s="73"/>
      <c r="K20" s="73"/>
      <c r="L20" s="73"/>
      <c r="M20" s="73"/>
      <c r="N20" s="73"/>
    </row>
    <row r="21" spans="1:14" ht="18" customHeight="1" x14ac:dyDescent="0.15">
      <c r="A21" s="74" t="s">
        <v>3</v>
      </c>
      <c r="B21" s="79"/>
      <c r="C21" s="76"/>
      <c r="D21" s="77"/>
      <c r="E21" s="77"/>
      <c r="F21" s="77"/>
      <c r="G21" s="78"/>
      <c r="H21" s="80" t="s">
        <v>230</v>
      </c>
      <c r="J21" s="73"/>
      <c r="K21" s="73"/>
      <c r="L21" s="73"/>
      <c r="M21" s="73"/>
      <c r="N21" s="73"/>
    </row>
    <row r="22" spans="1:14" ht="18" customHeight="1" x14ac:dyDescent="0.15">
      <c r="A22" s="74" t="s">
        <v>3</v>
      </c>
      <c r="B22" s="79"/>
      <c r="C22" s="76"/>
      <c r="D22" s="77"/>
      <c r="E22" s="77"/>
      <c r="F22" s="77"/>
      <c r="G22" s="78"/>
      <c r="H22" s="80" t="s">
        <v>230</v>
      </c>
      <c r="J22" s="73"/>
      <c r="K22" s="73"/>
      <c r="L22" s="73"/>
      <c r="M22" s="73"/>
      <c r="N22" s="73"/>
    </row>
    <row r="23" spans="1:14" ht="18" customHeight="1" x14ac:dyDescent="0.15">
      <c r="A23" s="74" t="s">
        <v>3</v>
      </c>
      <c r="B23" s="79"/>
      <c r="C23" s="76"/>
      <c r="D23" s="77"/>
      <c r="E23" s="77"/>
      <c r="F23" s="77"/>
      <c r="G23" s="78"/>
      <c r="H23" s="80" t="s">
        <v>230</v>
      </c>
      <c r="J23" s="73"/>
      <c r="K23" s="73"/>
      <c r="L23" s="73"/>
      <c r="M23" s="73"/>
      <c r="N23" s="73"/>
    </row>
    <row r="24" spans="1:14" ht="18" customHeight="1" x14ac:dyDescent="0.15">
      <c r="A24" s="74" t="s">
        <v>3</v>
      </c>
      <c r="B24" s="81" t="s">
        <v>11</v>
      </c>
      <c r="C24" s="82"/>
      <c r="D24" s="83" t="s">
        <v>250</v>
      </c>
      <c r="E24" s="83"/>
      <c r="F24" s="83"/>
      <c r="G24" s="84"/>
      <c r="J24" s="73"/>
      <c r="K24" s="73"/>
      <c r="L24" s="73"/>
      <c r="M24" s="73"/>
      <c r="N24" s="73"/>
    </row>
    <row r="25" spans="1:14" ht="18" customHeight="1" x14ac:dyDescent="0.15">
      <c r="A25" s="74" t="s">
        <v>3</v>
      </c>
      <c r="B25" s="81" t="s">
        <v>12</v>
      </c>
      <c r="C25" s="76"/>
      <c r="D25" s="77"/>
      <c r="E25" s="77"/>
      <c r="F25" s="77"/>
      <c r="G25" s="78"/>
      <c r="J25" s="73"/>
      <c r="K25" s="73"/>
      <c r="L25" s="73"/>
      <c r="M25" s="73"/>
      <c r="N25" s="73"/>
    </row>
    <row r="26" spans="1:14" ht="18" customHeight="1" x14ac:dyDescent="0.15">
      <c r="A26" s="85" t="s">
        <v>3</v>
      </c>
      <c r="B26" s="86" t="s">
        <v>13</v>
      </c>
      <c r="C26" s="87"/>
      <c r="D26" s="88"/>
      <c r="E26" s="88"/>
      <c r="F26" s="88"/>
      <c r="G26" s="89"/>
      <c r="J26" s="73"/>
      <c r="K26" s="73"/>
      <c r="L26" s="73"/>
      <c r="M26" s="73"/>
      <c r="N26" s="73"/>
    </row>
    <row r="27" spans="1:14" ht="18" customHeight="1" x14ac:dyDescent="0.15">
      <c r="A27" s="90" t="s">
        <v>14</v>
      </c>
      <c r="B27" s="69" t="s">
        <v>4</v>
      </c>
      <c r="C27" s="91"/>
      <c r="D27" s="92"/>
      <c r="E27" s="92"/>
      <c r="F27" s="92"/>
      <c r="G27" s="93"/>
      <c r="J27" s="73"/>
      <c r="K27" s="73"/>
      <c r="L27" s="73"/>
      <c r="M27" s="73"/>
      <c r="N27" s="73"/>
    </row>
    <row r="28" spans="1:14" ht="18" customHeight="1" x14ac:dyDescent="0.15">
      <c r="A28" s="94" t="s">
        <v>14</v>
      </c>
      <c r="B28" s="75" t="s">
        <v>5</v>
      </c>
      <c r="C28" s="76"/>
      <c r="D28" s="77"/>
      <c r="E28" s="77"/>
      <c r="F28" s="77"/>
      <c r="G28" s="78"/>
      <c r="H28" s="80" t="s">
        <v>230</v>
      </c>
      <c r="J28" s="73"/>
      <c r="K28" s="73"/>
      <c r="L28" s="73"/>
      <c r="M28" s="73"/>
      <c r="N28" s="73"/>
    </row>
    <row r="29" spans="1:14" ht="18" customHeight="1" x14ac:dyDescent="0.15">
      <c r="A29" s="94" t="s">
        <v>14</v>
      </c>
      <c r="B29" s="79"/>
      <c r="C29" s="76"/>
      <c r="D29" s="77"/>
      <c r="E29" s="77"/>
      <c r="F29" s="77"/>
      <c r="G29" s="78"/>
      <c r="H29" s="80" t="s">
        <v>230</v>
      </c>
      <c r="J29" s="73"/>
      <c r="K29" s="73"/>
      <c r="L29" s="73"/>
      <c r="M29" s="73"/>
      <c r="N29" s="73"/>
    </row>
    <row r="30" spans="1:14" ht="18" customHeight="1" x14ac:dyDescent="0.15">
      <c r="A30" s="94" t="s">
        <v>14</v>
      </c>
      <c r="B30" s="79"/>
      <c r="C30" s="76"/>
      <c r="D30" s="77"/>
      <c r="E30" s="77"/>
      <c r="F30" s="77"/>
      <c r="G30" s="78"/>
      <c r="H30" s="80" t="s">
        <v>230</v>
      </c>
      <c r="J30" s="73"/>
      <c r="K30" s="73"/>
      <c r="L30" s="73"/>
      <c r="M30" s="73"/>
      <c r="N30" s="73"/>
    </row>
    <row r="31" spans="1:14" ht="18" customHeight="1" x14ac:dyDescent="0.15">
      <c r="A31" s="94" t="s">
        <v>14</v>
      </c>
      <c r="B31" s="79"/>
      <c r="C31" s="76"/>
      <c r="D31" s="77"/>
      <c r="E31" s="77"/>
      <c r="F31" s="77"/>
      <c r="G31" s="78"/>
      <c r="H31" s="80" t="s">
        <v>230</v>
      </c>
      <c r="J31" s="73"/>
      <c r="K31" s="73"/>
      <c r="L31" s="73"/>
      <c r="M31" s="73"/>
      <c r="N31" s="73"/>
    </row>
    <row r="32" spans="1:14" ht="18" customHeight="1" x14ac:dyDescent="0.15">
      <c r="A32" s="94" t="s">
        <v>14</v>
      </c>
      <c r="B32" s="79"/>
      <c r="C32" s="76"/>
      <c r="D32" s="77"/>
      <c r="E32" s="77"/>
      <c r="F32" s="77"/>
      <c r="G32" s="78"/>
      <c r="J32" s="73"/>
      <c r="K32" s="73"/>
      <c r="L32" s="73"/>
      <c r="M32" s="73"/>
      <c r="N32" s="73"/>
    </row>
    <row r="33" spans="1:14" ht="18" customHeight="1" x14ac:dyDescent="0.15">
      <c r="A33" s="94" t="s">
        <v>15</v>
      </c>
      <c r="B33" s="75" t="s">
        <v>16</v>
      </c>
      <c r="C33" s="82"/>
      <c r="D33" s="83" t="str">
        <f>D24</f>
        <v>(半角数字/3分20秒の場合は、0:03:20)</v>
      </c>
      <c r="E33" s="83"/>
      <c r="F33" s="83"/>
      <c r="G33" s="84"/>
      <c r="J33" s="73"/>
      <c r="K33" s="73"/>
      <c r="L33" s="73"/>
      <c r="M33" s="73"/>
      <c r="N33" s="73"/>
    </row>
    <row r="34" spans="1:14" ht="18" customHeight="1" x14ac:dyDescent="0.15">
      <c r="A34" s="94" t="s">
        <v>15</v>
      </c>
      <c r="B34" s="75" t="s">
        <v>12</v>
      </c>
      <c r="C34" s="76"/>
      <c r="D34" s="77"/>
      <c r="E34" s="77"/>
      <c r="F34" s="77"/>
      <c r="G34" s="78"/>
      <c r="J34" s="73"/>
      <c r="K34" s="73"/>
      <c r="L34" s="73"/>
      <c r="M34" s="73"/>
      <c r="N34" s="73"/>
    </row>
    <row r="35" spans="1:14" ht="18" customHeight="1" x14ac:dyDescent="0.15">
      <c r="A35" s="95" t="s">
        <v>15</v>
      </c>
      <c r="B35" s="96" t="s">
        <v>13</v>
      </c>
      <c r="C35" s="87"/>
      <c r="D35" s="88"/>
      <c r="E35" s="88"/>
      <c r="F35" s="88"/>
      <c r="G35" s="89"/>
      <c r="J35" s="73"/>
      <c r="K35" s="73"/>
      <c r="L35" s="73"/>
      <c r="M35" s="73"/>
      <c r="N35" s="73"/>
    </row>
    <row r="36" spans="1:14" ht="18" customHeight="1" x14ac:dyDescent="0.15">
      <c r="A36" s="97" t="s">
        <v>17</v>
      </c>
      <c r="B36" s="98" t="s">
        <v>4</v>
      </c>
      <c r="C36" s="91"/>
      <c r="D36" s="92"/>
      <c r="E36" s="92"/>
      <c r="F36" s="92"/>
      <c r="G36" s="93"/>
      <c r="J36" s="73"/>
      <c r="K36" s="73"/>
      <c r="L36" s="73"/>
      <c r="M36" s="73"/>
      <c r="N36" s="73"/>
    </row>
    <row r="37" spans="1:14" ht="18" customHeight="1" x14ac:dyDescent="0.15">
      <c r="A37" s="99" t="s">
        <v>18</v>
      </c>
      <c r="B37" s="100" t="s">
        <v>5</v>
      </c>
      <c r="C37" s="76"/>
      <c r="D37" s="77"/>
      <c r="E37" s="77"/>
      <c r="F37" s="77"/>
      <c r="G37" s="78"/>
      <c r="J37" s="73"/>
      <c r="K37" s="73"/>
      <c r="L37" s="73"/>
      <c r="M37" s="73"/>
      <c r="N37" s="73"/>
    </row>
    <row r="38" spans="1:14" ht="18" customHeight="1" x14ac:dyDescent="0.15">
      <c r="A38" s="99" t="s">
        <v>18</v>
      </c>
      <c r="B38" s="79"/>
      <c r="C38" s="76"/>
      <c r="D38" s="77"/>
      <c r="E38" s="77"/>
      <c r="F38" s="77"/>
      <c r="G38" s="78"/>
      <c r="H38" s="80" t="s">
        <v>230</v>
      </c>
      <c r="J38" s="73"/>
      <c r="K38" s="73"/>
      <c r="L38" s="73"/>
      <c r="M38" s="73"/>
      <c r="N38" s="73"/>
    </row>
    <row r="39" spans="1:14" ht="18" customHeight="1" x14ac:dyDescent="0.15">
      <c r="A39" s="99" t="s">
        <v>18</v>
      </c>
      <c r="B39" s="79"/>
      <c r="C39" s="76"/>
      <c r="D39" s="77"/>
      <c r="E39" s="77"/>
      <c r="F39" s="77"/>
      <c r="G39" s="78"/>
      <c r="H39" s="80" t="s">
        <v>230</v>
      </c>
      <c r="J39" s="73"/>
      <c r="K39" s="73"/>
      <c r="L39" s="73"/>
      <c r="M39" s="73"/>
      <c r="N39" s="73"/>
    </row>
    <row r="40" spans="1:14" ht="18" customHeight="1" x14ac:dyDescent="0.15">
      <c r="A40" s="99" t="s">
        <v>18</v>
      </c>
      <c r="B40" s="79"/>
      <c r="C40" s="76"/>
      <c r="D40" s="77"/>
      <c r="E40" s="77"/>
      <c r="F40" s="77"/>
      <c r="G40" s="78"/>
      <c r="H40" s="80" t="s">
        <v>230</v>
      </c>
      <c r="J40" s="73"/>
      <c r="K40" s="73"/>
      <c r="L40" s="73"/>
      <c r="M40" s="73"/>
      <c r="N40" s="73"/>
    </row>
    <row r="41" spans="1:14" ht="18" customHeight="1" x14ac:dyDescent="0.15">
      <c r="A41" s="99" t="s">
        <v>18</v>
      </c>
      <c r="B41" s="79"/>
      <c r="C41" s="76"/>
      <c r="D41" s="77"/>
      <c r="E41" s="77"/>
      <c r="F41" s="77"/>
      <c r="G41" s="78"/>
      <c r="H41" s="80" t="s">
        <v>230</v>
      </c>
      <c r="J41" s="73"/>
      <c r="K41" s="73"/>
      <c r="L41" s="73"/>
      <c r="M41" s="73"/>
      <c r="N41" s="73"/>
    </row>
    <row r="42" spans="1:14" ht="18" customHeight="1" x14ac:dyDescent="0.15">
      <c r="A42" s="99" t="s">
        <v>18</v>
      </c>
      <c r="B42" s="100" t="s">
        <v>16</v>
      </c>
      <c r="C42" s="82"/>
      <c r="D42" s="83" t="str">
        <f>D33</f>
        <v>(半角数字/3分20秒の場合は、0:03:20)</v>
      </c>
      <c r="E42" s="83"/>
      <c r="F42" s="83"/>
      <c r="G42" s="84"/>
      <c r="J42" s="73"/>
      <c r="K42" s="73"/>
      <c r="L42" s="73"/>
      <c r="M42" s="73"/>
      <c r="N42" s="73"/>
    </row>
    <row r="43" spans="1:14" ht="18" customHeight="1" x14ac:dyDescent="0.15">
      <c r="A43" s="99" t="s">
        <v>18</v>
      </c>
      <c r="B43" s="100" t="s">
        <v>12</v>
      </c>
      <c r="C43" s="76"/>
      <c r="D43" s="77"/>
      <c r="E43" s="77"/>
      <c r="F43" s="77"/>
      <c r="G43" s="78"/>
      <c r="J43" s="73"/>
      <c r="K43" s="73"/>
      <c r="L43" s="73"/>
      <c r="M43" s="73"/>
      <c r="N43" s="73"/>
    </row>
    <row r="44" spans="1:14" ht="18" customHeight="1" x14ac:dyDescent="0.15">
      <c r="A44" s="101" t="s">
        <v>18</v>
      </c>
      <c r="B44" s="102" t="s">
        <v>13</v>
      </c>
      <c r="C44" s="87"/>
      <c r="D44" s="88"/>
      <c r="E44" s="88"/>
      <c r="F44" s="88"/>
      <c r="G44" s="89"/>
      <c r="J44" s="73"/>
      <c r="K44" s="73"/>
      <c r="L44" s="73"/>
      <c r="M44" s="73"/>
      <c r="N44" s="73"/>
    </row>
    <row r="45" spans="1:14" ht="18" customHeight="1" x14ac:dyDescent="0.15">
      <c r="A45" s="103" t="s">
        <v>23</v>
      </c>
      <c r="B45" s="104" t="s">
        <v>4</v>
      </c>
      <c r="C45" s="91"/>
      <c r="D45" s="92"/>
      <c r="E45" s="92"/>
      <c r="F45" s="92"/>
      <c r="G45" s="93"/>
      <c r="J45" s="73"/>
      <c r="K45" s="73"/>
      <c r="L45" s="73"/>
      <c r="M45" s="73"/>
      <c r="N45" s="73"/>
    </row>
    <row r="46" spans="1:14" ht="18" customHeight="1" x14ac:dyDescent="0.15">
      <c r="A46" s="105" t="s">
        <v>23</v>
      </c>
      <c r="B46" s="106" t="s">
        <v>5</v>
      </c>
      <c r="C46" s="76"/>
      <c r="D46" s="77"/>
      <c r="E46" s="77"/>
      <c r="F46" s="77"/>
      <c r="G46" s="78"/>
      <c r="J46" s="73"/>
      <c r="K46" s="73"/>
      <c r="L46" s="73"/>
      <c r="M46" s="73"/>
      <c r="N46" s="73"/>
    </row>
    <row r="47" spans="1:14" ht="18" customHeight="1" x14ac:dyDescent="0.15">
      <c r="A47" s="105" t="s">
        <v>23</v>
      </c>
      <c r="B47" s="79"/>
      <c r="C47" s="76"/>
      <c r="D47" s="77"/>
      <c r="E47" s="77"/>
      <c r="F47" s="77"/>
      <c r="G47" s="78"/>
      <c r="H47" s="80" t="s">
        <v>230</v>
      </c>
      <c r="J47" s="73"/>
      <c r="K47" s="73"/>
      <c r="L47" s="73"/>
      <c r="M47" s="73"/>
      <c r="N47" s="73"/>
    </row>
    <row r="48" spans="1:14" ht="18" customHeight="1" x14ac:dyDescent="0.15">
      <c r="A48" s="105" t="s">
        <v>23</v>
      </c>
      <c r="B48" s="79"/>
      <c r="C48" s="76"/>
      <c r="D48" s="77"/>
      <c r="E48" s="77"/>
      <c r="F48" s="77"/>
      <c r="G48" s="78"/>
      <c r="H48" s="80" t="s">
        <v>230</v>
      </c>
      <c r="J48" s="73"/>
      <c r="K48" s="73"/>
      <c r="L48" s="73"/>
      <c r="M48" s="73"/>
      <c r="N48" s="73"/>
    </row>
    <row r="49" spans="1:14" ht="18" customHeight="1" x14ac:dyDescent="0.15">
      <c r="A49" s="105" t="s">
        <v>23</v>
      </c>
      <c r="B49" s="79"/>
      <c r="C49" s="76"/>
      <c r="D49" s="77"/>
      <c r="E49" s="77"/>
      <c r="F49" s="77"/>
      <c r="G49" s="78"/>
      <c r="H49" s="80" t="s">
        <v>230</v>
      </c>
      <c r="J49" s="73"/>
      <c r="K49" s="73"/>
      <c r="L49" s="73"/>
      <c r="M49" s="73"/>
      <c r="N49" s="73"/>
    </row>
    <row r="50" spans="1:14" ht="18" customHeight="1" x14ac:dyDescent="0.15">
      <c r="A50" s="105" t="s">
        <v>23</v>
      </c>
      <c r="B50" s="79"/>
      <c r="C50" s="76"/>
      <c r="D50" s="77"/>
      <c r="E50" s="77"/>
      <c r="F50" s="77"/>
      <c r="G50" s="78"/>
      <c r="H50" s="80" t="s">
        <v>230</v>
      </c>
      <c r="J50" s="73"/>
      <c r="K50" s="73"/>
      <c r="L50" s="73"/>
      <c r="M50" s="73"/>
      <c r="N50" s="73"/>
    </row>
    <row r="51" spans="1:14" ht="18" customHeight="1" x14ac:dyDescent="0.15">
      <c r="A51" s="105" t="s">
        <v>24</v>
      </c>
      <c r="B51" s="106" t="s">
        <v>16</v>
      </c>
      <c r="C51" s="82"/>
      <c r="D51" s="83" t="str">
        <f>D42</f>
        <v>(半角数字/3分20秒の場合は、0:03:20)</v>
      </c>
      <c r="E51" s="83"/>
      <c r="F51" s="83"/>
      <c r="G51" s="84"/>
      <c r="J51" s="73"/>
      <c r="K51" s="73"/>
      <c r="L51" s="73"/>
      <c r="M51" s="73"/>
      <c r="N51" s="73"/>
    </row>
    <row r="52" spans="1:14" ht="18" customHeight="1" x14ac:dyDescent="0.15">
      <c r="A52" s="105" t="s">
        <v>24</v>
      </c>
      <c r="B52" s="106" t="s">
        <v>12</v>
      </c>
      <c r="C52" s="76"/>
      <c r="D52" s="77"/>
      <c r="E52" s="77"/>
      <c r="F52" s="77"/>
      <c r="G52" s="78"/>
      <c r="J52" s="73"/>
      <c r="K52" s="73"/>
      <c r="L52" s="73"/>
      <c r="M52" s="73"/>
      <c r="N52" s="73"/>
    </row>
    <row r="53" spans="1:14" ht="18" customHeight="1" x14ac:dyDescent="0.15">
      <c r="A53" s="107" t="s">
        <v>24</v>
      </c>
      <c r="B53" s="108" t="s">
        <v>13</v>
      </c>
      <c r="C53" s="87"/>
      <c r="D53" s="88"/>
      <c r="E53" s="88"/>
      <c r="F53" s="88"/>
      <c r="G53" s="89"/>
      <c r="J53" s="73"/>
      <c r="K53" s="73"/>
      <c r="L53" s="73"/>
      <c r="M53" s="73"/>
      <c r="N53" s="73"/>
    </row>
    <row r="54" spans="1:14" ht="18" customHeight="1" x14ac:dyDescent="0.15">
      <c r="A54" s="109" t="s">
        <v>132</v>
      </c>
      <c r="B54" s="110" t="s">
        <v>4</v>
      </c>
      <c r="C54" s="91"/>
      <c r="D54" s="92"/>
      <c r="E54" s="92"/>
      <c r="F54" s="92"/>
      <c r="G54" s="93"/>
      <c r="J54" s="73"/>
      <c r="K54" s="73"/>
      <c r="L54" s="73"/>
      <c r="M54" s="73"/>
      <c r="N54" s="73"/>
    </row>
    <row r="55" spans="1:14" ht="18" customHeight="1" x14ac:dyDescent="0.15">
      <c r="A55" s="111" t="s">
        <v>132</v>
      </c>
      <c r="B55" s="112" t="s">
        <v>5</v>
      </c>
      <c r="C55" s="76"/>
      <c r="D55" s="77"/>
      <c r="E55" s="77"/>
      <c r="F55" s="77"/>
      <c r="G55" s="78"/>
      <c r="J55" s="73"/>
      <c r="K55" s="73"/>
      <c r="L55" s="73"/>
      <c r="M55" s="73"/>
      <c r="N55" s="73"/>
    </row>
    <row r="56" spans="1:14" ht="18" customHeight="1" x14ac:dyDescent="0.15">
      <c r="A56" s="111" t="s">
        <v>132</v>
      </c>
      <c r="B56" s="79"/>
      <c r="C56" s="76"/>
      <c r="D56" s="77"/>
      <c r="E56" s="77"/>
      <c r="F56" s="77"/>
      <c r="G56" s="78"/>
      <c r="H56" s="80" t="s">
        <v>230</v>
      </c>
      <c r="J56" s="73"/>
      <c r="K56" s="73"/>
      <c r="L56" s="73"/>
      <c r="M56" s="73"/>
      <c r="N56" s="73"/>
    </row>
    <row r="57" spans="1:14" ht="18" customHeight="1" x14ac:dyDescent="0.15">
      <c r="A57" s="111" t="s">
        <v>132</v>
      </c>
      <c r="B57" s="79"/>
      <c r="C57" s="76"/>
      <c r="D57" s="77"/>
      <c r="E57" s="77"/>
      <c r="F57" s="77"/>
      <c r="G57" s="78"/>
      <c r="H57" s="80" t="s">
        <v>230</v>
      </c>
      <c r="J57" s="73"/>
      <c r="K57" s="73"/>
      <c r="L57" s="73"/>
      <c r="M57" s="73"/>
      <c r="N57" s="73"/>
    </row>
    <row r="58" spans="1:14" ht="18" customHeight="1" x14ac:dyDescent="0.15">
      <c r="A58" s="111" t="s">
        <v>132</v>
      </c>
      <c r="B58" s="79"/>
      <c r="C58" s="76"/>
      <c r="D58" s="77"/>
      <c r="E58" s="77"/>
      <c r="F58" s="77"/>
      <c r="G58" s="78"/>
      <c r="H58" s="80" t="s">
        <v>230</v>
      </c>
      <c r="J58" s="73"/>
      <c r="K58" s="73"/>
      <c r="L58" s="73"/>
      <c r="M58" s="73"/>
      <c r="N58" s="73"/>
    </row>
    <row r="59" spans="1:14" ht="18" customHeight="1" x14ac:dyDescent="0.15">
      <c r="A59" s="111" t="s">
        <v>132</v>
      </c>
      <c r="B59" s="79"/>
      <c r="C59" s="76"/>
      <c r="D59" s="77"/>
      <c r="E59" s="77"/>
      <c r="F59" s="77"/>
      <c r="G59" s="78"/>
      <c r="H59" s="80" t="s">
        <v>230</v>
      </c>
      <c r="J59" s="73"/>
      <c r="K59" s="73"/>
      <c r="L59" s="73"/>
      <c r="M59" s="73"/>
      <c r="N59" s="73"/>
    </row>
    <row r="60" spans="1:14" ht="18" customHeight="1" x14ac:dyDescent="0.15">
      <c r="A60" s="111" t="s">
        <v>132</v>
      </c>
      <c r="B60" s="112" t="s">
        <v>16</v>
      </c>
      <c r="C60" s="82"/>
      <c r="D60" s="83" t="str">
        <f>D51</f>
        <v>(半角数字/3分20秒の場合は、0:03:20)</v>
      </c>
      <c r="E60" s="83"/>
      <c r="F60" s="83"/>
      <c r="G60" s="84"/>
      <c r="J60" s="73"/>
      <c r="K60" s="73"/>
      <c r="L60" s="73"/>
      <c r="M60" s="73"/>
      <c r="N60" s="73"/>
    </row>
    <row r="61" spans="1:14" ht="18" customHeight="1" x14ac:dyDescent="0.15">
      <c r="A61" s="111" t="s">
        <v>132</v>
      </c>
      <c r="B61" s="112" t="s">
        <v>12</v>
      </c>
      <c r="C61" s="76"/>
      <c r="D61" s="77"/>
      <c r="E61" s="77"/>
      <c r="F61" s="77"/>
      <c r="G61" s="78"/>
      <c r="J61" s="73"/>
      <c r="K61" s="73"/>
      <c r="L61" s="73"/>
      <c r="M61" s="73"/>
      <c r="N61" s="73"/>
    </row>
    <row r="62" spans="1:14" ht="18" customHeight="1" x14ac:dyDescent="0.15">
      <c r="A62" s="113" t="s">
        <v>132</v>
      </c>
      <c r="B62" s="114" t="s">
        <v>13</v>
      </c>
      <c r="C62" s="115"/>
      <c r="D62" s="88"/>
      <c r="E62" s="88"/>
      <c r="F62" s="88"/>
      <c r="G62" s="89"/>
      <c r="J62" s="73"/>
      <c r="K62" s="73"/>
      <c r="L62" s="73"/>
      <c r="M62" s="73"/>
      <c r="N62" s="73"/>
    </row>
    <row r="63" spans="1:14" ht="20.100000000000001" customHeight="1" thickBot="1" x14ac:dyDescent="0.2">
      <c r="A63" s="116" t="s">
        <v>265</v>
      </c>
      <c r="C63" s="117"/>
      <c r="D63" s="117"/>
      <c r="E63" s="117"/>
      <c r="F63" s="117"/>
      <c r="G63" s="117"/>
      <c r="J63" s="73"/>
      <c r="K63" s="73"/>
      <c r="L63" s="73"/>
      <c r="M63" s="73"/>
      <c r="N63" s="73"/>
    </row>
    <row r="64" spans="1:14" ht="22.5" customHeight="1" thickBot="1" x14ac:dyDescent="0.2">
      <c r="A64" s="118" t="s">
        <v>93</v>
      </c>
      <c r="B64" s="119"/>
      <c r="C64" s="120" t="s">
        <v>25</v>
      </c>
      <c r="D64" s="121">
        <f>SUM(C24,C33,C42,C51,C60,B64)</f>
        <v>0</v>
      </c>
      <c r="E64" s="122"/>
      <c r="F64" s="122"/>
      <c r="G64" s="122"/>
      <c r="H64" s="122"/>
      <c r="N64" s="73"/>
    </row>
    <row r="65" spans="1:14" ht="18" customHeight="1" x14ac:dyDescent="0.15">
      <c r="A65" s="123">
        <v>6.9444444444444447E-4</v>
      </c>
      <c r="B65" s="124"/>
      <c r="C65" s="122">
        <v>5.5555555555555558E-3</v>
      </c>
      <c r="D65" s="125"/>
      <c r="E65" s="126"/>
      <c r="F65" s="127"/>
      <c r="N65" s="73"/>
    </row>
    <row r="66" spans="1:14" ht="18" customHeight="1" x14ac:dyDescent="0.15">
      <c r="A66" s="128" t="s">
        <v>234</v>
      </c>
      <c r="B66" s="35"/>
      <c r="C66" s="35"/>
      <c r="D66" s="38"/>
      <c r="E66" s="129" t="str">
        <f>'1.おかあさんコーラス申込シート(A）'!G5&amp;'1.おかあさんコーラス申込シート(A）'!I5</f>
        <v>沖縄県合唱連盟</v>
      </c>
      <c r="F66" s="35" t="s">
        <v>232</v>
      </c>
      <c r="G66" s="130"/>
      <c r="N66" s="73"/>
    </row>
    <row r="67" spans="1:14" ht="18" customHeight="1" x14ac:dyDescent="0.15">
      <c r="A67" s="131" t="s">
        <v>266</v>
      </c>
      <c r="C67" s="38"/>
      <c r="D67" s="38"/>
      <c r="E67" s="38"/>
      <c r="F67" s="38"/>
      <c r="G67" s="132"/>
      <c r="N67" s="73"/>
    </row>
    <row r="68" spans="1:14" ht="18" customHeight="1" x14ac:dyDescent="0.15">
      <c r="A68" s="133"/>
      <c r="B68" s="134" t="s">
        <v>214</v>
      </c>
      <c r="C68" s="38" t="str">
        <f>'1.おかあさんコーラス申込シート(A）'!G5&amp;"・"&amp;'1.おかあさんコーラス申込シート(A）'!G8</f>
        <v>沖縄県・</v>
      </c>
      <c r="D68" s="38"/>
      <c r="E68" s="38"/>
      <c r="F68" s="38"/>
      <c r="G68" s="132"/>
      <c r="N68" s="73"/>
    </row>
    <row r="69" spans="1:14" ht="18" customHeight="1" x14ac:dyDescent="0.15">
      <c r="A69" s="135"/>
      <c r="B69" s="134" t="s">
        <v>231</v>
      </c>
      <c r="C69" s="117">
        <f>'1.おかあさんコーラス申込シート(A）'!F3</f>
        <v>0</v>
      </c>
      <c r="D69" s="136"/>
      <c r="E69" s="38"/>
      <c r="F69" s="136"/>
      <c r="G69" s="137"/>
      <c r="J69" s="136"/>
      <c r="N69" s="73"/>
    </row>
    <row r="70" spans="1:14" ht="18" customHeight="1" x14ac:dyDescent="0.15">
      <c r="A70" s="131" t="s">
        <v>242</v>
      </c>
      <c r="C70" s="134" t="str">
        <f>E66</f>
        <v>沖縄県合唱連盟</v>
      </c>
      <c r="D70" s="38" t="s">
        <v>233</v>
      </c>
      <c r="E70" s="38"/>
      <c r="F70" s="38"/>
      <c r="G70" s="132"/>
    </row>
    <row r="71" spans="1:14" ht="18" customHeight="1" x14ac:dyDescent="0.15">
      <c r="A71" s="131"/>
      <c r="B71" s="38" t="s">
        <v>169</v>
      </c>
      <c r="C71" s="38"/>
      <c r="D71" s="38"/>
      <c r="E71" s="38"/>
      <c r="F71" s="38"/>
      <c r="G71" s="132"/>
    </row>
    <row r="72" spans="1:14" ht="18" customHeight="1" x14ac:dyDescent="0.15">
      <c r="A72" s="131"/>
      <c r="B72" s="38" t="s">
        <v>170</v>
      </c>
      <c r="C72" s="38"/>
      <c r="D72" s="38"/>
      <c r="E72" s="38"/>
      <c r="F72" s="38"/>
      <c r="G72" s="132"/>
    </row>
    <row r="73" spans="1:14" ht="18" customHeight="1" x14ac:dyDescent="0.15">
      <c r="A73" s="131"/>
      <c r="B73" s="38" t="s">
        <v>235</v>
      </c>
      <c r="C73" s="38"/>
      <c r="D73" s="38"/>
      <c r="E73" s="38"/>
      <c r="F73" s="38"/>
      <c r="G73" s="132"/>
    </row>
    <row r="74" spans="1:14" ht="18" customHeight="1" x14ac:dyDescent="0.15">
      <c r="A74" s="131"/>
      <c r="B74" s="38" t="s">
        <v>243</v>
      </c>
      <c r="C74" s="38"/>
      <c r="D74" s="38"/>
      <c r="E74" s="38"/>
      <c r="F74" s="38"/>
      <c r="G74" s="132"/>
    </row>
    <row r="75" spans="1:14" ht="18" customHeight="1" x14ac:dyDescent="0.15">
      <c r="A75" s="138" t="s">
        <v>247</v>
      </c>
      <c r="B75" s="139"/>
      <c r="C75" s="139"/>
      <c r="D75" s="139"/>
      <c r="E75" s="139"/>
      <c r="F75" s="139"/>
      <c r="G75" s="140"/>
    </row>
  </sheetData>
  <sheetProtection formatCells="0" formatColumns="0" formatRows="0" insertColumns="0" insertRows="0" deleteColumns="0" deleteRows="0"/>
  <mergeCells count="1">
    <mergeCell ref="A3:B4"/>
  </mergeCells>
  <phoneticPr fontId="1"/>
  <conditionalFormatting sqref="B18:B62">
    <cfRule type="expression" dxfId="8" priority="5">
      <formula>$B18&gt;0</formula>
    </cfRule>
  </conditionalFormatting>
  <conditionalFormatting sqref="B65">
    <cfRule type="expression" dxfId="7" priority="12">
      <formula>$A65&gt;0</formula>
    </cfRule>
  </conditionalFormatting>
  <conditionalFormatting sqref="C18:G62">
    <cfRule type="expression" dxfId="6" priority="3">
      <formula>$C18&gt;0</formula>
    </cfRule>
  </conditionalFormatting>
  <conditionalFormatting sqref="D64">
    <cfRule type="expression" dxfId="5" priority="1">
      <formula>$C$65&lt;$D$64</formula>
    </cfRule>
  </conditionalFormatting>
  <conditionalFormatting sqref="H20:H59">
    <cfRule type="expression" dxfId="4" priority="2">
      <formula>$B20&gt;0</formula>
    </cfRule>
  </conditionalFormatting>
  <dataValidations count="11">
    <dataValidation allowBlank="1" showInputMessage="1" showErrorMessage="1" prompt="演奏言語欄は、_x000a_歌う言語(日本語、英語など）を記入" sqref="C25 C34 C43 C52 C61" xr:uid="{C3DB5E78-81D1-4437-A3D0-DA23E098E9FA}"/>
    <dataValidation allowBlank="1" showInputMessage="1" showErrorMessage="1" prompt="楽譜出版社欄は、_x000a_楽譜が未出版社の場合”未出版”、不明の場合は、”不明”と記入" sqref="C44 C26 D63:F63 C35 C53 C63 C62" xr:uid="{CDE6EAB9-7E8C-4288-A97C-FADF64E20A21}"/>
    <dataValidation type="textLength" allowBlank="1" showInputMessage="1" showErrorMessage="1" sqref="F65" xr:uid="{7BDCAF31-40CD-47D0-855A-08B2E0C7A1BF}">
      <formula1>1</formula1>
      <formula2>210</formula2>
    </dataValidation>
    <dataValidation allowBlank="1" showInputMessage="1" showErrorMessage="1" prompt="メドレー、又は組曲を抜粋して演奏する場合は1曲ごとにご記入" sqref="C19 C28 C37 C46 C55" xr:uid="{B47DB35A-45E7-4563-9E81-FC1F3EFA6F2C}"/>
    <dataValidation type="custom" operator="lessThan" allowBlank="1" showInputMessage="1" showErrorMessage="1" error="時間オーバー" promptTitle="確認！" prompt="自動計算されます" sqref="D64" xr:uid="{99F54660-46E2-4379-8941-1FEFD392B9CE}">
      <formula1>C65&gt;D64</formula1>
    </dataValidation>
    <dataValidation allowBlank="1" showInputMessage="1" showErrorMessage="1" prompt="演奏曲の作詞・作詩・訳詞・訳詩・作曲・編曲を選択後に名を入力してください" sqref="C20:C23 C29:C32 C38:C41 C47:C50 C56:C59" xr:uid="{C3B34CAE-5720-4A2C-B123-BF34A849523E}"/>
    <dataValidation type="time" imeMode="halfAlpha" allowBlank="1" showInputMessage="1" showErrorMessage="1" error="０:00:00_x000a_入力" prompt="記入例）_x000a_3分20秒➡0:03:20" sqref="C60 C33 C42 C51 C24" xr:uid="{94860428-C2E9-4106-B680-1D3E26E5C74E}">
      <formula1>0.0000115740740740741</formula1>
      <formula2>0.00694444444444444</formula2>
    </dataValidation>
    <dataValidation imeMode="halfAlpha" allowBlank="1" showInputMessage="1" showErrorMessage="1" error="０:00:00_x000a_入力" sqref="D24:G24 D51:G51 D33:G33 D42:G42 D60:G60" xr:uid="{841715DB-BD0E-4DE2-AD9B-CD0834A743C0}"/>
    <dataValidation type="custom" operator="lessThanOrEqual" allowBlank="1" showInputMessage="1" showErrorMessage="1" error="60秒以内です" prompt="記入例）_x000a_3分20秒➡0:03:20" sqref="B64" xr:uid="{B8092C57-9795-41C6-BCEE-167E295759B0}">
      <formula1>A65&gt;B64</formula1>
    </dataValidation>
    <dataValidation allowBlank="1" showInputMessage="1" showErrorMessage="1" prompt="組曲等から選曲する場合は組曲名「」からと入力してください_x000a_記入例）_x000a_女声合唱のための「〇〇〇」から" sqref="C18 C27 C36 C45 C54" xr:uid="{CC9D9771-BBBB-4465-AE85-1905D0964DE7}"/>
    <dataValidation type="custom" operator="lessThanOrEqual" allowBlank="1" showInputMessage="1" showErrorMessage="1" sqref="D66" xr:uid="{1DED7796-E530-4C38-AE04-97584257C21B}">
      <formula1>"0:08:00&gt;sum(C24,C33,C42,C51,C60)"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9" fitToWidth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選択！" prompt="▼ボタンをクリックすると、リストが表示されます。" xr:uid="{60DA16F7-A480-438F-9CA9-B3FE3F64E7D8}">
          <x14:formula1>
            <xm:f>Sheet1!$M$3:$M$8</xm:f>
          </x14:formula1>
          <xm:sqref>B56:B59 B29:B32 B38:B41 B47:B50</xm:sqref>
        </x14:dataValidation>
        <x14:dataValidation type="list" allowBlank="1" showInputMessage="1" showErrorMessage="1" promptTitle="選択！" prompt="▼ボタンをクリックすると、リストが表示されます。" xr:uid="{D1506FEF-1280-42D9-A7F9-A44B54131084}">
          <x14:formula1>
            <xm:f>Sheet1!$M$3:$M$9</xm:f>
          </x14:formula1>
          <xm:sqref>B20:B23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F75E-0BCA-4D5A-A1AA-49E575C107A0}">
  <sheetPr codeName="Sheet4">
    <pageSetUpPr fitToPage="1"/>
  </sheetPr>
  <dimension ref="A1:S40"/>
  <sheetViews>
    <sheetView showGridLines="0" showZeros="0" zoomScaleNormal="100" zoomScaleSheetLayoutView="100" workbookViewId="0">
      <selection activeCell="O6" sqref="O6:P6"/>
    </sheetView>
  </sheetViews>
  <sheetFormatPr defaultColWidth="9" defaultRowHeight="15" x14ac:dyDescent="0.25"/>
  <cols>
    <col min="1" max="1" width="7.125" style="315" customWidth="1"/>
    <col min="2" max="10" width="6.125" style="218" customWidth="1"/>
    <col min="11" max="11" width="7.125" style="218" customWidth="1"/>
    <col min="12" max="17" width="6.125" style="218" customWidth="1"/>
    <col min="18" max="16384" width="9" style="218"/>
  </cols>
  <sheetData>
    <row r="1" spans="1:19" ht="23.45" customHeight="1" x14ac:dyDescent="0.25">
      <c r="A1" s="216" t="str">
        <f>'1.おかあさんコーラス申込シート(A）'!A1</f>
        <v>第４９回全日本おかあさんコーラス九州支部大会～女声合唱の祭典～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7"/>
      <c r="O1" s="498" t="s">
        <v>88</v>
      </c>
      <c r="P1" s="499"/>
      <c r="Q1" s="500"/>
    </row>
    <row r="2" spans="1:19" ht="24" customHeight="1" x14ac:dyDescent="0.25">
      <c r="A2" s="216" t="s">
        <v>95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  <c r="O2" s="219"/>
      <c r="P2" s="220"/>
      <c r="Q2" s="221" t="s">
        <v>163</v>
      </c>
    </row>
    <row r="3" spans="1:19" ht="14.1" customHeight="1" x14ac:dyDescent="0.25">
      <c r="A3" s="222"/>
      <c r="N3" s="223"/>
      <c r="O3" s="219"/>
      <c r="P3" s="220"/>
      <c r="Q3" s="224"/>
    </row>
    <row r="4" spans="1:19" ht="24" customHeight="1" x14ac:dyDescent="0.25">
      <c r="A4" s="218" t="s">
        <v>123</v>
      </c>
      <c r="N4" s="223"/>
      <c r="O4" s="508" t="s">
        <v>162</v>
      </c>
      <c r="P4" s="509"/>
      <c r="Q4" s="510"/>
    </row>
    <row r="5" spans="1:19" s="38" customFormat="1" ht="27" customHeight="1" x14ac:dyDescent="0.25">
      <c r="A5" s="38" t="s">
        <v>173</v>
      </c>
      <c r="C5" s="225"/>
      <c r="F5" s="226" t="s">
        <v>96</v>
      </c>
      <c r="H5" s="227" t="str">
        <f>'1.おかあさんコーラス申込シート(A）'!H10&amp;'1.おかあさんコーラス申込シート(A）'!J10</f>
        <v/>
      </c>
      <c r="K5" s="228"/>
      <c r="N5" s="226" t="s">
        <v>254</v>
      </c>
      <c r="O5" s="505">
        <f>'1.おかあさんコーラス申込シート(A）'!G6</f>
        <v>0</v>
      </c>
      <c r="P5" s="505"/>
      <c r="Q5" s="505"/>
      <c r="R5" s="218"/>
    </row>
    <row r="6" spans="1:19" ht="26.45" customHeight="1" x14ac:dyDescent="0.25">
      <c r="A6" s="229" t="s">
        <v>119</v>
      </c>
      <c r="B6" s="230">
        <f>'1.おかあさんコーラス申込シート(A）'!G7</f>
        <v>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503" t="s">
        <v>270</v>
      </c>
      <c r="O6" s="511" t="str">
        <f>'1.おかあさんコーラス申込シート(A）'!G5</f>
        <v>沖縄県</v>
      </c>
      <c r="P6" s="512"/>
      <c r="Q6" s="410" t="s">
        <v>278</v>
      </c>
    </row>
    <row r="7" spans="1:19" ht="27" customHeight="1" x14ac:dyDescent="0.25">
      <c r="A7" s="232" t="s">
        <v>180</v>
      </c>
      <c r="B7" s="233">
        <f>'1.おかあさんコーラス申込シート(A）'!G8</f>
        <v>0</v>
      </c>
      <c r="C7" s="234"/>
      <c r="D7" s="234"/>
      <c r="E7" s="234"/>
      <c r="F7" s="234"/>
      <c r="G7" s="234"/>
      <c r="H7" s="234"/>
      <c r="I7" s="234"/>
      <c r="J7" s="234"/>
      <c r="K7" s="234"/>
      <c r="L7" s="394"/>
      <c r="M7" s="394"/>
      <c r="N7" s="504"/>
      <c r="O7" s="513" t="s">
        <v>276</v>
      </c>
      <c r="P7" s="514"/>
      <c r="Q7" s="515"/>
    </row>
    <row r="8" spans="1:19" ht="21.6" customHeight="1" x14ac:dyDescent="0.25">
      <c r="A8" s="235" t="s">
        <v>181</v>
      </c>
      <c r="B8" s="236">
        <f>'1.おかあさんコーラス申込シート(A）'!G9</f>
        <v>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504"/>
      <c r="O8" s="516" t="s">
        <v>277</v>
      </c>
      <c r="P8" s="517"/>
      <c r="Q8" s="518"/>
    </row>
    <row r="9" spans="1:19" ht="26.45" customHeight="1" x14ac:dyDescent="0.25">
      <c r="A9" s="501" t="s">
        <v>51</v>
      </c>
      <c r="B9" s="237" t="s">
        <v>253</v>
      </c>
      <c r="C9" s="238" t="str">
        <f>IF('1.おかあさんコーラス申込シート(A）'!T6=TRUE,"初参加","")</f>
        <v/>
      </c>
      <c r="D9" s="239" t="s">
        <v>112</v>
      </c>
      <c r="E9" s="240"/>
      <c r="F9" s="241">
        <f>'1.おかあさんコーラス申込シート(A）'!G11</f>
        <v>0</v>
      </c>
      <c r="G9" s="242"/>
      <c r="H9" s="243" t="s">
        <v>63</v>
      </c>
      <c r="I9" s="244"/>
      <c r="J9" s="241">
        <f>'1.おかあさんコーラス申込シート(A）'!M11</f>
        <v>0</v>
      </c>
      <c r="K9" s="245"/>
      <c r="L9" s="246"/>
      <c r="M9" s="247" t="s">
        <v>100</v>
      </c>
      <c r="N9" s="248"/>
      <c r="O9" s="249"/>
      <c r="P9" s="250">
        <f>'1.おかあさんコーラス申込シート(A）'!M5</f>
        <v>0</v>
      </c>
      <c r="Q9" s="251"/>
    </row>
    <row r="10" spans="1:19" ht="24" customHeight="1" x14ac:dyDescent="0.25">
      <c r="A10" s="479"/>
      <c r="B10" s="252" t="s">
        <v>97</v>
      </c>
      <c r="C10" s="506">
        <f>'1.おかあさんコーラス申込シート(A）'!G36</f>
        <v>0</v>
      </c>
      <c r="D10" s="507"/>
      <c r="E10" s="48">
        <f>'1.おかあさんコーラス申込シート(A）'!H37</f>
        <v>0</v>
      </c>
      <c r="F10" s="254"/>
      <c r="G10" s="55"/>
      <c r="J10" s="255" t="s">
        <v>158</v>
      </c>
      <c r="K10" s="412">
        <f>'1.おかあさんコーラス申込シート(A）'!G43</f>
        <v>0</v>
      </c>
      <c r="P10" s="256"/>
      <c r="Q10" s="257"/>
    </row>
    <row r="11" spans="1:19" ht="24" customHeight="1" x14ac:dyDescent="0.25">
      <c r="A11" s="479"/>
      <c r="B11" s="258" t="s">
        <v>98</v>
      </c>
      <c r="C11" s="226" t="str">
        <f>'1.おかあさんコーラス申込シート(A）'!G38&amp;'1.おかあさんコーラス申込シート(A）'!G39&amp;'1.おかあさんコーラス申込シート(A）'!G40</f>
        <v/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P11" s="259"/>
      <c r="Q11" s="260"/>
    </row>
    <row r="12" spans="1:19" ht="24" customHeight="1" x14ac:dyDescent="0.25">
      <c r="A12" s="502"/>
      <c r="B12" s="261" t="s">
        <v>157</v>
      </c>
      <c r="C12" s="139" t="str">
        <f>'1.おかあさんコーラス申込シート(A）'!H33&amp;'1.おかあさんコーラス申込シート(A）'!J33&amp;"("&amp;'1.おかあさんコーラス申込シート(A）'!H34&amp;'1.おかあさんコーラス申込シート(A）'!J34&amp;")"</f>
        <v>()</v>
      </c>
      <c r="D12" s="139"/>
      <c r="E12" s="262"/>
      <c r="F12" s="263"/>
      <c r="G12" s="263"/>
      <c r="H12" s="262"/>
      <c r="I12" s="264" t="s">
        <v>161</v>
      </c>
      <c r="J12" s="265">
        <f>'1.おかあさんコーラス申込シート(A）'!G35</f>
        <v>0</v>
      </c>
      <c r="K12" s="262"/>
      <c r="L12" s="266" t="s">
        <v>159</v>
      </c>
      <c r="M12" s="265">
        <f>'1.おかあさんコーラス申込シート(A）'!G41</f>
        <v>0</v>
      </c>
      <c r="N12" s="262"/>
      <c r="O12" s="267" t="s">
        <v>160</v>
      </c>
      <c r="P12" s="265">
        <f>'1.おかあさんコーラス申込シート(A）'!G42</f>
        <v>0</v>
      </c>
      <c r="Q12" s="268"/>
    </row>
    <row r="13" spans="1:19" s="48" customFormat="1" ht="18.600000000000001" customHeight="1" x14ac:dyDescent="0.25">
      <c r="A13" s="479" t="s">
        <v>89</v>
      </c>
      <c r="B13" s="269" t="s">
        <v>119</v>
      </c>
      <c r="C13" s="490" t="str">
        <f>'1.おかあさんコーラス申込シート(A）'!H14&amp;'1.おかあさんコーラス申込シート(A）'!J14</f>
        <v/>
      </c>
      <c r="D13" s="491"/>
      <c r="E13" s="491"/>
      <c r="F13" s="270" t="s">
        <v>119</v>
      </c>
      <c r="G13" s="491" t="str">
        <f>'1.おかあさんコーラス申込シート(A）'!H21&amp;'1.おかあさんコーラス申込シート(A）'!J21</f>
        <v/>
      </c>
      <c r="H13" s="491"/>
      <c r="I13" s="491"/>
      <c r="J13" s="270" t="s">
        <v>119</v>
      </c>
      <c r="K13" s="491" t="str">
        <f>'1.おかあさんコーラス申込シート(A）'!H24&amp;'1.おかあさんコーラス申込シート(A）'!J24</f>
        <v/>
      </c>
      <c r="L13" s="491"/>
      <c r="M13" s="491"/>
      <c r="N13" s="269" t="s">
        <v>119</v>
      </c>
      <c r="O13" s="490" t="str">
        <f>'1.おかあさんコーラス申込シート(A）'!H27&amp;'1.おかあさんコーラス申込シート(A）'!J27</f>
        <v/>
      </c>
      <c r="P13" s="491"/>
      <c r="Q13" s="492"/>
      <c r="S13" s="218"/>
    </row>
    <row r="14" spans="1:19" s="48" customFormat="1" ht="28.5" customHeight="1" x14ac:dyDescent="0.25">
      <c r="A14" s="479"/>
      <c r="B14" s="271" t="s">
        <v>90</v>
      </c>
      <c r="C14" s="272" t="str">
        <f>'1.おかあさんコーラス申込シート(A）'!H13&amp;'1.おかあさんコーラス申込シート(A）'!J13</f>
        <v/>
      </c>
      <c r="D14" s="273"/>
      <c r="E14" s="273"/>
      <c r="F14" s="274" t="s">
        <v>91</v>
      </c>
      <c r="G14" s="273" t="str">
        <f>'1.おかあさんコーラス申込シート(A）'!H20&amp;'1.おかあさんコーラス申込シート(A）'!J20</f>
        <v/>
      </c>
      <c r="H14" s="275"/>
      <c r="I14" s="273"/>
      <c r="J14" s="274" t="s">
        <v>91</v>
      </c>
      <c r="K14" s="273" t="str">
        <f>'1.おかあさんコーラス申込シート(A）'!H23&amp;'1.おかあさんコーラス申込シート(A）'!J23</f>
        <v/>
      </c>
      <c r="L14" s="275"/>
      <c r="M14" s="275"/>
      <c r="N14" s="271" t="s">
        <v>41</v>
      </c>
      <c r="O14" s="272" t="str">
        <f>'1.おかあさんコーラス申込シート(A）'!H26&amp;'1.おかあさんコーラス申込シート(A）'!J26</f>
        <v/>
      </c>
      <c r="P14" s="273"/>
      <c r="Q14" s="276"/>
      <c r="S14" s="218"/>
    </row>
    <row r="15" spans="1:19" ht="35.450000000000003" customHeight="1" x14ac:dyDescent="0.25">
      <c r="A15" s="479"/>
      <c r="B15" s="391" t="s">
        <v>268</v>
      </c>
      <c r="C15" s="493">
        <f>'1.おかあさんコーラス申込シート(A）'!G12</f>
        <v>0</v>
      </c>
      <c r="D15" s="494"/>
      <c r="E15" s="273"/>
      <c r="F15" s="277" t="s">
        <v>99</v>
      </c>
      <c r="G15" s="273">
        <f>'1.おかあさんコーラス申込シート(A）'!G22</f>
        <v>0</v>
      </c>
      <c r="H15" s="273"/>
      <c r="I15" s="278"/>
      <c r="J15" s="277" t="s">
        <v>99</v>
      </c>
      <c r="K15" s="275">
        <f>'1.おかあさんコーラス申込シート(A）'!G25</f>
        <v>0</v>
      </c>
      <c r="L15" s="273"/>
      <c r="M15" s="273"/>
      <c r="N15" s="495" t="s">
        <v>244</v>
      </c>
      <c r="O15" s="496"/>
      <c r="P15" s="496"/>
      <c r="Q15" s="497"/>
    </row>
    <row r="16" spans="1:19" ht="28.5" customHeight="1" x14ac:dyDescent="0.25">
      <c r="A16" s="480"/>
      <c r="B16" s="481" t="s">
        <v>29</v>
      </c>
      <c r="C16" s="482"/>
      <c r="D16" s="488">
        <f>'1.おかあさんコーラス申込シート(A）'!G19</f>
        <v>0</v>
      </c>
      <c r="E16" s="489"/>
      <c r="F16" s="483" t="s">
        <v>62</v>
      </c>
      <c r="G16" s="484"/>
      <c r="H16" s="485"/>
      <c r="I16" s="488">
        <f>'1.おかあさんコーラス申込シート(A）'!G18</f>
        <v>0</v>
      </c>
      <c r="J16" s="489"/>
      <c r="K16" s="279" t="s">
        <v>101</v>
      </c>
      <c r="L16" s="280"/>
      <c r="M16" s="280"/>
      <c r="N16" s="280"/>
      <c r="O16" s="281"/>
      <c r="P16" s="486">
        <f>'1.おかあさんコーラス申込シート(A）'!G30</f>
        <v>0</v>
      </c>
      <c r="Q16" s="487"/>
    </row>
    <row r="17" spans="1:17" s="38" customFormat="1" ht="23.1" customHeight="1" x14ac:dyDescent="0.15">
      <c r="A17" s="282" t="s">
        <v>1</v>
      </c>
      <c r="B17" s="283"/>
      <c r="C17" s="284"/>
      <c r="D17" s="478">
        <f>'1.おかあさんコーラス申込シート(A）'!G31</f>
        <v>0</v>
      </c>
      <c r="E17" s="478"/>
      <c r="F17" s="285" t="s">
        <v>65</v>
      </c>
      <c r="G17" s="286" t="str">
        <f>IF('1.おかあさんコーラス申込シート(A）'!L31=0,"無",'1.おかあさんコーラス申込シート(A）'!L31)</f>
        <v>無</v>
      </c>
      <c r="H17" s="287"/>
      <c r="I17" s="287"/>
      <c r="J17" s="287"/>
      <c r="K17" s="239" t="s">
        <v>165</v>
      </c>
      <c r="L17" s="288"/>
      <c r="M17" s="289" t="str">
        <f>IF('1.おかあさんコーラス申込シート(A）'!L31=0,"無",'1.おかあさんコーラス申込シート(A）'!G32)</f>
        <v>無</v>
      </c>
      <c r="N17" s="234"/>
      <c r="O17" s="290"/>
      <c r="P17" s="290"/>
      <c r="Q17" s="291"/>
    </row>
    <row r="18" spans="1:17" ht="88.5" customHeight="1" x14ac:dyDescent="0.25">
      <c r="A18" s="292" t="s">
        <v>102</v>
      </c>
      <c r="B18" s="475">
        <f>'1.おかあさんコーラス申込シート(A）'!B29</f>
        <v>0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7"/>
    </row>
    <row r="19" spans="1:17" s="38" customFormat="1" ht="23.1" customHeight="1" x14ac:dyDescent="0.15">
      <c r="A19" s="527" t="s">
        <v>117</v>
      </c>
      <c r="B19" s="293" t="str">
        <f>'2.おかあさんコーラス演奏曲（B）'!C18&amp;R19</f>
        <v/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5"/>
      <c r="O19" s="294"/>
      <c r="P19" s="294"/>
      <c r="Q19" s="296"/>
    </row>
    <row r="20" spans="1:17" s="38" customFormat="1" ht="23.1" customHeight="1" x14ac:dyDescent="0.15">
      <c r="A20" s="527"/>
      <c r="B20" s="272">
        <f>'2.おかあさんコーラス演奏曲（B）'!C19</f>
        <v>0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 t="s">
        <v>105</v>
      </c>
      <c r="N20" s="273"/>
      <c r="O20" s="533">
        <f>'2.おかあさんコーラス演奏曲（B）'!C24</f>
        <v>0</v>
      </c>
      <c r="P20" s="533"/>
      <c r="Q20" s="298"/>
    </row>
    <row r="21" spans="1:17" s="38" customFormat="1" ht="23.1" customHeight="1" x14ac:dyDescent="0.15">
      <c r="A21" s="527"/>
      <c r="B21" s="272">
        <f>'2.おかあさんコーラス演奏曲（B）'!B20</f>
        <v>0</v>
      </c>
      <c r="C21" s="273">
        <f>'2.おかあさんコーラス演奏曲（B）'!C20</f>
        <v>0</v>
      </c>
      <c r="D21" s="273"/>
      <c r="E21" s="273"/>
      <c r="F21" s="273"/>
      <c r="G21" s="234"/>
      <c r="H21" s="273">
        <f>'2.おかあさんコーラス演奏曲（B）'!B21</f>
        <v>0</v>
      </c>
      <c r="I21" s="273">
        <f>'2.おかあさんコーラス演奏曲（B）'!C21</f>
        <v>0</v>
      </c>
      <c r="J21" s="273"/>
      <c r="K21" s="273"/>
      <c r="L21" s="234"/>
      <c r="M21" s="273" t="s">
        <v>107</v>
      </c>
      <c r="N21" s="273"/>
      <c r="O21" s="273">
        <f>'2.おかあさんコーラス演奏曲（B）'!C25</f>
        <v>0</v>
      </c>
      <c r="P21" s="234"/>
      <c r="Q21" s="299"/>
    </row>
    <row r="22" spans="1:17" s="38" customFormat="1" ht="23.1" customHeight="1" x14ac:dyDescent="0.15">
      <c r="A22" s="527"/>
      <c r="B22" s="300">
        <f>'2.おかあさんコーラス演奏曲（B）'!B22</f>
        <v>0</v>
      </c>
      <c r="C22" s="301">
        <f>'2.おかあさんコーラス演奏曲（B）'!C22</f>
        <v>0</v>
      </c>
      <c r="D22" s="301"/>
      <c r="E22" s="301"/>
      <c r="F22" s="301"/>
      <c r="G22" s="301"/>
      <c r="H22" s="301">
        <f>'2.おかあさんコーラス演奏曲（B）'!B23</f>
        <v>0</v>
      </c>
      <c r="I22" s="301">
        <f>'2.おかあさんコーラス演奏曲（B）'!C23</f>
        <v>0</v>
      </c>
      <c r="J22" s="301"/>
      <c r="K22" s="301"/>
      <c r="L22" s="301"/>
      <c r="M22" s="301" t="s">
        <v>109</v>
      </c>
      <c r="N22" s="301"/>
      <c r="O22" s="531">
        <f>'2.おかあさんコーラス演奏曲（B）'!C26</f>
        <v>0</v>
      </c>
      <c r="P22" s="531"/>
      <c r="Q22" s="532"/>
    </row>
    <row r="23" spans="1:17" s="38" customFormat="1" ht="23.1" customHeight="1" x14ac:dyDescent="0.15">
      <c r="A23" s="526" t="s">
        <v>116</v>
      </c>
      <c r="B23" s="272">
        <f>'2.おかあさんコーラス演奏曲（B）'!C27</f>
        <v>0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34"/>
      <c r="N23" s="234"/>
      <c r="O23" s="273"/>
      <c r="P23" s="234"/>
      <c r="Q23" s="276"/>
    </row>
    <row r="24" spans="1:17" s="38" customFormat="1" ht="23.1" customHeight="1" x14ac:dyDescent="0.15">
      <c r="A24" s="527"/>
      <c r="B24" s="272">
        <f>'2.おかあさんコーラス演奏曲（B）'!C28</f>
        <v>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 t="s">
        <v>105</v>
      </c>
      <c r="N24" s="273"/>
      <c r="O24" s="533">
        <f>'2.おかあさんコーラス演奏曲（B）'!C33</f>
        <v>0</v>
      </c>
      <c r="P24" s="533"/>
      <c r="Q24" s="298"/>
    </row>
    <row r="25" spans="1:17" s="38" customFormat="1" ht="23.1" customHeight="1" x14ac:dyDescent="0.15">
      <c r="A25" s="527"/>
      <c r="B25" s="272">
        <f>'2.おかあさんコーラス演奏曲（B）'!B29</f>
        <v>0</v>
      </c>
      <c r="C25" s="273">
        <f>'2.おかあさんコーラス演奏曲（B）'!C29</f>
        <v>0</v>
      </c>
      <c r="D25" s="273"/>
      <c r="E25" s="273"/>
      <c r="F25" s="273"/>
      <c r="G25" s="234"/>
      <c r="H25" s="273">
        <f>'2.おかあさんコーラス演奏曲（B）'!B30</f>
        <v>0</v>
      </c>
      <c r="I25" s="273">
        <f>'2.おかあさんコーラス演奏曲（B）'!C30</f>
        <v>0</v>
      </c>
      <c r="J25" s="273"/>
      <c r="K25" s="273"/>
      <c r="L25" s="273"/>
      <c r="M25" s="273" t="s">
        <v>107</v>
      </c>
      <c r="N25" s="273"/>
      <c r="O25" s="273">
        <f>'2.おかあさんコーラス演奏曲（B）'!C34</f>
        <v>0</v>
      </c>
      <c r="P25" s="234"/>
      <c r="Q25" s="299"/>
    </row>
    <row r="26" spans="1:17" s="38" customFormat="1" ht="23.1" customHeight="1" x14ac:dyDescent="0.15">
      <c r="A26" s="528"/>
      <c r="B26" s="272">
        <f>'2.おかあさんコーラス演奏曲（B）'!B31</f>
        <v>0</v>
      </c>
      <c r="C26" s="273">
        <f>'2.おかあさんコーラス演奏曲（B）'!C31</f>
        <v>0</v>
      </c>
      <c r="D26" s="273"/>
      <c r="E26" s="273"/>
      <c r="F26" s="273"/>
      <c r="G26" s="273"/>
      <c r="H26" s="273">
        <f>'2.おかあさんコーラス演奏曲（B）'!B32</f>
        <v>0</v>
      </c>
      <c r="I26" s="273">
        <f>'2.おかあさんコーラス演奏曲（B）'!C32</f>
        <v>0</v>
      </c>
      <c r="J26" s="273"/>
      <c r="K26" s="273"/>
      <c r="L26" s="273"/>
      <c r="M26" s="273" t="s">
        <v>109</v>
      </c>
      <c r="N26" s="273"/>
      <c r="O26" s="529">
        <f>'2.おかあさんコーラス演奏曲（B）'!C35</f>
        <v>0</v>
      </c>
      <c r="P26" s="529"/>
      <c r="Q26" s="530"/>
    </row>
    <row r="27" spans="1:17" s="38" customFormat="1" ht="23.1" customHeight="1" x14ac:dyDescent="0.15">
      <c r="A27" s="527" t="s">
        <v>115</v>
      </c>
      <c r="B27" s="293">
        <f>'2.おかあさんコーラス演奏曲（B）'!C36</f>
        <v>0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5"/>
      <c r="N27" s="295"/>
      <c r="O27" s="294"/>
      <c r="P27" s="295"/>
      <c r="Q27" s="296"/>
    </row>
    <row r="28" spans="1:17" s="38" customFormat="1" ht="23.1" customHeight="1" x14ac:dyDescent="0.15">
      <c r="A28" s="527"/>
      <c r="B28" s="272">
        <f>'2.おかあさんコーラス演奏曲（B）'!C37</f>
        <v>0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 t="s">
        <v>106</v>
      </c>
      <c r="N28" s="273"/>
      <c r="O28" s="533">
        <f>'2.おかあさんコーラス演奏曲（B）'!C42</f>
        <v>0</v>
      </c>
      <c r="P28" s="533"/>
      <c r="Q28" s="298"/>
    </row>
    <row r="29" spans="1:17" s="38" customFormat="1" ht="23.1" customHeight="1" x14ac:dyDescent="0.15">
      <c r="A29" s="527"/>
      <c r="B29" s="272">
        <f>'2.おかあさんコーラス演奏曲（B）'!B38</f>
        <v>0</v>
      </c>
      <c r="C29" s="273">
        <f>'2.おかあさんコーラス演奏曲（B）'!C38</f>
        <v>0</v>
      </c>
      <c r="D29" s="273"/>
      <c r="E29" s="273"/>
      <c r="F29" s="273"/>
      <c r="G29" s="234"/>
      <c r="H29" s="273">
        <f>'2.おかあさんコーラス演奏曲（B）'!B39</f>
        <v>0</v>
      </c>
      <c r="I29" s="273">
        <f>'2.おかあさんコーラス演奏曲（B）'!C39</f>
        <v>0</v>
      </c>
      <c r="J29" s="273"/>
      <c r="K29" s="273"/>
      <c r="L29" s="273"/>
      <c r="M29" s="273" t="s">
        <v>108</v>
      </c>
      <c r="N29" s="273"/>
      <c r="O29" s="273">
        <f>'2.おかあさんコーラス演奏曲（B）'!C43</f>
        <v>0</v>
      </c>
      <c r="P29" s="234"/>
      <c r="Q29" s="299"/>
    </row>
    <row r="30" spans="1:17" s="38" customFormat="1" ht="23.1" customHeight="1" x14ac:dyDescent="0.15">
      <c r="A30" s="527"/>
      <c r="B30" s="300">
        <f>'2.おかあさんコーラス演奏曲（B）'!B40</f>
        <v>0</v>
      </c>
      <c r="C30" s="301">
        <f>'2.おかあさんコーラス演奏曲（B）'!C40</f>
        <v>0</v>
      </c>
      <c r="D30" s="301"/>
      <c r="E30" s="301"/>
      <c r="F30" s="301"/>
      <c r="G30" s="301"/>
      <c r="H30" s="301">
        <f>'2.おかあさんコーラス演奏曲（B）'!B41</f>
        <v>0</v>
      </c>
      <c r="I30" s="301">
        <f>'2.おかあさんコーラス演奏曲（B）'!C41</f>
        <v>0</v>
      </c>
      <c r="J30" s="301"/>
      <c r="K30" s="301"/>
      <c r="L30" s="301"/>
      <c r="M30" s="301" t="s">
        <v>110</v>
      </c>
      <c r="N30" s="301"/>
      <c r="O30" s="531">
        <f>'2.おかあさんコーラス演奏曲（B）'!C44</f>
        <v>0</v>
      </c>
      <c r="P30" s="531"/>
      <c r="Q30" s="532"/>
    </row>
    <row r="31" spans="1:17" s="38" customFormat="1" ht="23.1" customHeight="1" x14ac:dyDescent="0.15">
      <c r="A31" s="535" t="s">
        <v>114</v>
      </c>
      <c r="B31" s="272">
        <f>'2.おかあさんコーラス演奏曲（B）'!C45</f>
        <v>0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34"/>
      <c r="N31" s="234"/>
      <c r="O31" s="525"/>
      <c r="P31" s="525"/>
      <c r="Q31" s="276"/>
    </row>
    <row r="32" spans="1:17" s="38" customFormat="1" ht="23.1" customHeight="1" x14ac:dyDescent="0.15">
      <c r="A32" s="534"/>
      <c r="B32" s="272">
        <f>'2.おかあさんコーラス演奏曲（B）'!C46</f>
        <v>0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 t="s">
        <v>105</v>
      </c>
      <c r="N32" s="273"/>
      <c r="O32" s="297">
        <f>'2.おかあさんコーラス演奏曲（B）'!C51</f>
        <v>0</v>
      </c>
      <c r="P32" s="234"/>
      <c r="Q32" s="298"/>
    </row>
    <row r="33" spans="1:17" s="38" customFormat="1" ht="23.1" customHeight="1" x14ac:dyDescent="0.15">
      <c r="A33" s="534"/>
      <c r="B33" s="272">
        <f>'2.おかあさんコーラス演奏曲（B）'!B47</f>
        <v>0</v>
      </c>
      <c r="C33" s="273">
        <f>'2.おかあさんコーラス演奏曲（B）'!C47</f>
        <v>0</v>
      </c>
      <c r="D33" s="273"/>
      <c r="E33" s="273"/>
      <c r="F33" s="273"/>
      <c r="G33" s="234"/>
      <c r="H33" s="273">
        <f>'2.おかあさんコーラス演奏曲（B）'!B48</f>
        <v>0</v>
      </c>
      <c r="I33" s="273">
        <f>'2.おかあさんコーラス演奏曲（B）'!C48</f>
        <v>0</v>
      </c>
      <c r="J33" s="273"/>
      <c r="K33" s="273"/>
      <c r="L33" s="273"/>
      <c r="M33" s="273" t="s">
        <v>107</v>
      </c>
      <c r="N33" s="273"/>
      <c r="O33" s="273">
        <f>'2.おかあさんコーラス演奏曲（B）'!C52</f>
        <v>0</v>
      </c>
      <c r="P33" s="234"/>
      <c r="Q33" s="299"/>
    </row>
    <row r="34" spans="1:17" s="38" customFormat="1" ht="23.1" customHeight="1" x14ac:dyDescent="0.15">
      <c r="A34" s="536"/>
      <c r="B34" s="272">
        <f>'2.おかあさんコーラス演奏曲（B）'!B49</f>
        <v>0</v>
      </c>
      <c r="C34" s="273">
        <f>'2.おかあさんコーラス演奏曲（B）'!C49</f>
        <v>0</v>
      </c>
      <c r="D34" s="273"/>
      <c r="E34" s="273"/>
      <c r="F34" s="273"/>
      <c r="G34" s="273"/>
      <c r="H34" s="273">
        <f>'2.おかあさんコーラス演奏曲（B）'!B50</f>
        <v>0</v>
      </c>
      <c r="I34" s="273">
        <f>'2.おかあさんコーラス演奏曲（B）'!C50</f>
        <v>0</v>
      </c>
      <c r="J34" s="273"/>
      <c r="K34" s="273"/>
      <c r="L34" s="273"/>
      <c r="M34" s="273" t="s">
        <v>109</v>
      </c>
      <c r="N34" s="273"/>
      <c r="O34" s="529">
        <f>'2.おかあさんコーラス演奏曲（B）'!C53</f>
        <v>0</v>
      </c>
      <c r="P34" s="529"/>
      <c r="Q34" s="530"/>
    </row>
    <row r="35" spans="1:17" s="38" customFormat="1" ht="23.1" customHeight="1" x14ac:dyDescent="0.15">
      <c r="A35" s="534" t="s">
        <v>192</v>
      </c>
      <c r="B35" s="293">
        <f>'2.おかあさんコーラス演奏曲（B）'!C49</f>
        <v>0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5"/>
      <c r="N35" s="295"/>
      <c r="O35" s="525"/>
      <c r="P35" s="525"/>
      <c r="Q35" s="296"/>
    </row>
    <row r="36" spans="1:17" s="38" customFormat="1" ht="23.1" customHeight="1" x14ac:dyDescent="0.15">
      <c r="A36" s="534"/>
      <c r="B36" s="272">
        <f>'2.おかあさんコーラス演奏曲（B）'!C50</f>
        <v>0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 t="s">
        <v>105</v>
      </c>
      <c r="N36" s="273"/>
      <c r="O36" s="297">
        <f>'2.おかあさんコーラス演奏曲（B）'!C60</f>
        <v>0</v>
      </c>
      <c r="P36" s="234"/>
      <c r="Q36" s="298"/>
    </row>
    <row r="37" spans="1:17" s="38" customFormat="1" ht="23.1" customHeight="1" x14ac:dyDescent="0.15">
      <c r="A37" s="534"/>
      <c r="B37" s="272">
        <f>'2.おかあさんコーラス演奏曲（B）'!B56</f>
        <v>0</v>
      </c>
      <c r="C37" s="273">
        <f>'2.おかあさんコーラス演奏曲（B）'!C56</f>
        <v>0</v>
      </c>
      <c r="D37" s="273"/>
      <c r="E37" s="273"/>
      <c r="F37" s="273"/>
      <c r="G37" s="234"/>
      <c r="H37" s="273">
        <f>'2.おかあさんコーラス演奏曲（B）'!B57</f>
        <v>0</v>
      </c>
      <c r="I37" s="273">
        <f>'2.おかあさんコーラス演奏曲（B）'!C57</f>
        <v>0</v>
      </c>
      <c r="J37" s="273"/>
      <c r="K37" s="273"/>
      <c r="L37" s="273"/>
      <c r="M37" s="273" t="s">
        <v>107</v>
      </c>
      <c r="N37" s="273"/>
      <c r="O37" s="273">
        <f>'2.おかあさんコーラス演奏曲（B）'!C61</f>
        <v>0</v>
      </c>
      <c r="P37" s="234"/>
      <c r="Q37" s="299"/>
    </row>
    <row r="38" spans="1:17" s="38" customFormat="1" ht="23.1" customHeight="1" x14ac:dyDescent="0.15">
      <c r="A38" s="534"/>
      <c r="B38" s="302">
        <f>'2.おかあさんコーラス演奏曲（B）'!B58</f>
        <v>0</v>
      </c>
      <c r="C38" s="303">
        <f>'2.おかあさんコーラス演奏曲（B）'!C58</f>
        <v>0</v>
      </c>
      <c r="D38" s="301"/>
      <c r="E38" s="301"/>
      <c r="F38" s="301"/>
      <c r="G38" s="301"/>
      <c r="H38" s="301">
        <f>'2.おかあさんコーラス演奏曲（B）'!B59</f>
        <v>0</v>
      </c>
      <c r="I38" s="301">
        <f>'2.おかあさんコーラス演奏曲（B）'!C59</f>
        <v>0</v>
      </c>
      <c r="J38" s="301"/>
      <c r="K38" s="301"/>
      <c r="L38" s="301"/>
      <c r="M38" s="301" t="s">
        <v>109</v>
      </c>
      <c r="N38" s="301"/>
      <c r="O38" s="531">
        <f>'2.おかあさんコーラス演奏曲（B）'!C62</f>
        <v>0</v>
      </c>
      <c r="P38" s="531"/>
      <c r="Q38" s="532"/>
    </row>
    <row r="39" spans="1:17" s="38" customFormat="1" ht="24" customHeight="1" x14ac:dyDescent="0.15">
      <c r="A39" s="304" t="s">
        <v>111</v>
      </c>
      <c r="B39" s="305"/>
      <c r="C39" s="305"/>
      <c r="D39" s="305"/>
      <c r="E39" s="306"/>
      <c r="F39" s="307"/>
      <c r="G39" s="305"/>
      <c r="H39" s="307"/>
      <c r="I39" s="305"/>
      <c r="J39" s="308"/>
      <c r="K39" s="231"/>
      <c r="L39" s="308"/>
      <c r="M39" s="231"/>
      <c r="N39" s="309" t="s">
        <v>164</v>
      </c>
      <c r="O39" s="522" t="s">
        <v>103</v>
      </c>
      <c r="P39" s="523"/>
      <c r="Q39" s="524"/>
    </row>
    <row r="40" spans="1:17" s="38" customFormat="1" ht="24" customHeight="1" x14ac:dyDescent="0.15">
      <c r="A40" s="310" t="s">
        <v>92</v>
      </c>
      <c r="B40" s="311"/>
      <c r="C40" s="311"/>
      <c r="D40" s="311"/>
      <c r="E40" s="311" t="s">
        <v>104</v>
      </c>
      <c r="F40" s="312"/>
      <c r="G40" s="312"/>
      <c r="H40" s="312"/>
      <c r="I40" s="311"/>
      <c r="J40" s="313"/>
      <c r="K40" s="311"/>
      <c r="L40" s="311"/>
      <c r="M40" s="314"/>
      <c r="N40" s="312" t="s">
        <v>113</v>
      </c>
      <c r="O40" s="519">
        <f>'2.おかあさんコーラス演奏曲（B）'!D64</f>
        <v>0</v>
      </c>
      <c r="P40" s="520"/>
      <c r="Q40" s="521"/>
    </row>
  </sheetData>
  <sheetProtection formatCells="0" formatColumns="0" formatRows="0" insertColumns="0" insertRows="0" deleteColumns="0" deleteRows="0"/>
  <mergeCells count="40">
    <mergeCell ref="O22:Q22"/>
    <mergeCell ref="A35:A38"/>
    <mergeCell ref="O38:Q38"/>
    <mergeCell ref="A27:A30"/>
    <mergeCell ref="A31:A34"/>
    <mergeCell ref="A19:A22"/>
    <mergeCell ref="O20:P20"/>
    <mergeCell ref="O40:Q40"/>
    <mergeCell ref="O39:Q39"/>
    <mergeCell ref="O35:P35"/>
    <mergeCell ref="A23:A26"/>
    <mergeCell ref="O34:Q34"/>
    <mergeCell ref="O30:Q30"/>
    <mergeCell ref="O26:Q26"/>
    <mergeCell ref="O24:P24"/>
    <mergeCell ref="O28:P28"/>
    <mergeCell ref="O31:P31"/>
    <mergeCell ref="O1:Q1"/>
    <mergeCell ref="A9:A12"/>
    <mergeCell ref="N6:N8"/>
    <mergeCell ref="O5:Q5"/>
    <mergeCell ref="C10:D10"/>
    <mergeCell ref="O4:Q4"/>
    <mergeCell ref="O6:P6"/>
    <mergeCell ref="O7:Q7"/>
    <mergeCell ref="O8:Q8"/>
    <mergeCell ref="B18:Q18"/>
    <mergeCell ref="D17:E17"/>
    <mergeCell ref="A13:A16"/>
    <mergeCell ref="B16:C16"/>
    <mergeCell ref="F16:H16"/>
    <mergeCell ref="P16:Q16"/>
    <mergeCell ref="I16:J16"/>
    <mergeCell ref="D16:E16"/>
    <mergeCell ref="C13:E13"/>
    <mergeCell ref="G13:I13"/>
    <mergeCell ref="K13:M13"/>
    <mergeCell ref="O13:Q13"/>
    <mergeCell ref="C15:D15"/>
    <mergeCell ref="N15:Q15"/>
  </mergeCells>
  <phoneticPr fontId="1"/>
  <conditionalFormatting sqref="A19:A38">
    <cfRule type="expression" dxfId="3" priority="4">
      <formula>B20=0</formula>
    </cfRule>
  </conditionalFormatting>
  <conditionalFormatting sqref="M20:M38">
    <cfRule type="expression" dxfId="2" priority="3">
      <formula>O20=0</formula>
    </cfRule>
  </conditionalFormatting>
  <printOptions horizontalCentered="1"/>
  <pageMargins left="0.39370078740157483" right="0.39370078740157483" top="0.39370078740157483" bottom="0.39370078740157483" header="0.39370078740157483" footer="0.11811023622047245"/>
  <pageSetup paperSize="9" scale="81" orientation="portrait" horizontalDpi="300" verticalDpi="300" r:id="rId1"/>
  <headerFooter alignWithMargins="0">
    <oddHeader>&amp;L申込書(確認用）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79046E7-E194-4784-B54C-03852181617C}">
            <xm:f>'1.おかあさんコーラス申込シート(A）'!$T$8=TRUE</xm:f>
            <x14:dxf>
              <font>
                <color auto="1"/>
              </font>
            </x14:dxf>
          </x14:cfRule>
          <xm:sqref>O7:Q7</xm:sqref>
        </x14:conditionalFormatting>
        <x14:conditionalFormatting xmlns:xm="http://schemas.microsoft.com/office/excel/2006/main">
          <x14:cfRule type="expression" priority="1" id="{16213FE5-B8F7-45DD-BE71-0800D1BC577F}">
            <xm:f>'1.おかあさんコーラス申込シート(A）'!$T$9=TRUE</xm:f>
            <x14:dxf>
              <font>
                <color auto="1"/>
              </font>
            </x14:dxf>
          </x14:cfRule>
          <xm:sqref>O8:Q8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19F1-D48D-4232-BCE3-342E6F2A0394}">
  <sheetPr codeName="Sheet5"/>
  <dimension ref="A1:W5"/>
  <sheetViews>
    <sheetView topLeftCell="E1" zoomScale="85" zoomScaleNormal="85" workbookViewId="0">
      <selection activeCell="S33" sqref="S33"/>
    </sheetView>
  </sheetViews>
  <sheetFormatPr defaultRowHeight="13.5" x14ac:dyDescent="0.15"/>
  <cols>
    <col min="1" max="1" width="5.125" customWidth="1"/>
    <col min="6" max="6" width="5.625" customWidth="1"/>
    <col min="7" max="7" width="18.625" customWidth="1"/>
    <col min="9" max="9" width="8.125" customWidth="1"/>
    <col min="10" max="10" width="13.375" customWidth="1"/>
    <col min="11" max="11" width="9.875" customWidth="1"/>
    <col min="12" max="12" width="27.875" customWidth="1"/>
    <col min="13" max="14" width="11.875" customWidth="1"/>
    <col min="15" max="15" width="16.125" bestFit="1" customWidth="1"/>
    <col min="16" max="17" width="11.875" customWidth="1"/>
    <col min="19" max="19" width="11.875" customWidth="1"/>
    <col min="21" max="21" width="10.125" bestFit="1" customWidth="1"/>
    <col min="22" max="22" width="11.375" customWidth="1"/>
    <col min="23" max="23" width="10.125" customWidth="1"/>
  </cols>
  <sheetData>
    <row r="1" spans="1:23" ht="20.100000000000001" customHeight="1" x14ac:dyDescent="0.15">
      <c r="A1" s="1" t="str">
        <f>'1.おかあさんコーラス申込シート(A）'!A1</f>
        <v>第４９回全日本おかあさんコーラス九州支部大会～女声合唱の祭典～</v>
      </c>
    </row>
    <row r="2" spans="1:23" s="10" customFormat="1" ht="20.100000000000001" customHeight="1" thickBot="1" x14ac:dyDescent="0.2">
      <c r="A2" s="14" t="s">
        <v>251</v>
      </c>
      <c r="D2" s="11"/>
      <c r="H2" s="12"/>
    </row>
    <row r="3" spans="1:23" s="31" customFormat="1" ht="20.100000000000001" customHeight="1" thickBot="1" x14ac:dyDescent="0.2">
      <c r="A3" s="537">
        <f>'2.おかあさんコーラス演奏曲（B）'!G2</f>
        <v>2026</v>
      </c>
      <c r="B3" s="537"/>
      <c r="C3" s="29"/>
      <c r="D3" s="30"/>
      <c r="F3" s="32" t="s">
        <v>3</v>
      </c>
      <c r="G3" s="33" t="s">
        <v>14</v>
      </c>
      <c r="H3" s="32" t="s">
        <v>17</v>
      </c>
      <c r="I3" s="32" t="s">
        <v>23</v>
      </c>
      <c r="J3" s="32" t="s">
        <v>132</v>
      </c>
      <c r="K3" s="32" t="s">
        <v>133</v>
      </c>
      <c r="L3" s="32" t="s">
        <v>134</v>
      </c>
      <c r="M3" s="32" t="s">
        <v>135</v>
      </c>
      <c r="N3" s="32" t="s">
        <v>136</v>
      </c>
      <c r="O3" s="32" t="s">
        <v>280</v>
      </c>
      <c r="P3" s="32" t="s">
        <v>137</v>
      </c>
      <c r="Q3" s="32" t="s">
        <v>138</v>
      </c>
      <c r="R3" s="32" t="s">
        <v>281</v>
      </c>
      <c r="S3" s="32" t="s">
        <v>282</v>
      </c>
      <c r="T3" s="32" t="s">
        <v>283</v>
      </c>
      <c r="U3" s="32" t="s">
        <v>153</v>
      </c>
      <c r="V3" s="32" t="s">
        <v>262</v>
      </c>
      <c r="W3" s="32" t="s">
        <v>284</v>
      </c>
    </row>
    <row r="4" spans="1:23" s="26" customFormat="1" ht="20.100000000000001" customHeight="1" thickBot="1" x14ac:dyDescent="0.2">
      <c r="A4" s="20" t="s">
        <v>139</v>
      </c>
      <c r="B4" s="20" t="s">
        <v>127</v>
      </c>
      <c r="C4" s="20" t="s">
        <v>140</v>
      </c>
      <c r="D4" s="20" t="s">
        <v>141</v>
      </c>
      <c r="E4" s="20" t="s">
        <v>142</v>
      </c>
      <c r="F4" s="21" t="s">
        <v>143</v>
      </c>
      <c r="G4" s="22" t="s">
        <v>144</v>
      </c>
      <c r="H4" s="23" t="s">
        <v>145</v>
      </c>
      <c r="I4" s="24" t="s">
        <v>146</v>
      </c>
      <c r="J4" s="23" t="s">
        <v>147</v>
      </c>
      <c r="K4" s="23" t="s">
        <v>97</v>
      </c>
      <c r="L4" s="25" t="s">
        <v>50</v>
      </c>
      <c r="M4" s="23" t="s">
        <v>151</v>
      </c>
      <c r="N4" s="23" t="s">
        <v>152</v>
      </c>
      <c r="O4" s="23" t="s">
        <v>279</v>
      </c>
      <c r="P4" s="23" t="s">
        <v>148</v>
      </c>
      <c r="Q4" s="23" t="s">
        <v>154</v>
      </c>
      <c r="R4" s="23" t="s">
        <v>40</v>
      </c>
      <c r="S4" s="23" t="s">
        <v>155</v>
      </c>
      <c r="T4" s="23" t="s">
        <v>156</v>
      </c>
      <c r="U4" s="23" t="s">
        <v>29</v>
      </c>
      <c r="V4" s="23" t="s">
        <v>41</v>
      </c>
      <c r="W4" s="23" t="s">
        <v>261</v>
      </c>
    </row>
    <row r="5" spans="1:23" s="27" customFormat="1" ht="20.100000000000001" customHeight="1" x14ac:dyDescent="0.15">
      <c r="B5" s="28"/>
      <c r="C5" s="28"/>
      <c r="F5" s="16"/>
      <c r="G5" s="15">
        <f>'1.おかあさんコーラス申込シート(A）'!G8</f>
        <v>0</v>
      </c>
      <c r="H5" s="19">
        <f>'2.おかあさんコーラス演奏曲（B）'!D64</f>
        <v>0</v>
      </c>
      <c r="I5" s="16">
        <f>'1.おかあさんコーラス申込シート(A）'!G12</f>
        <v>0</v>
      </c>
      <c r="J5" s="16" t="str">
        <f>'3.申込書確認 (印刷用)'!C12</f>
        <v>()</v>
      </c>
      <c r="K5" s="18">
        <f>'1.おかあさんコーラス申込シート(A）'!G36</f>
        <v>0</v>
      </c>
      <c r="L5" s="17" t="str">
        <f>'3.申込書確認 (印刷用)'!C11</f>
        <v/>
      </c>
      <c r="M5" s="18">
        <f>'1.おかあさんコーラス申込シート(A）'!G41</f>
        <v>0</v>
      </c>
      <c r="N5" s="18">
        <f>'1.おかあさんコーラス申込シート(A）'!G35</f>
        <v>0</v>
      </c>
      <c r="O5" s="18">
        <f>'1.おかあさんコーラス申込シート(A）'!G43</f>
        <v>0</v>
      </c>
      <c r="P5" s="16" t="str">
        <f>'3.申込書確認 (印刷用)'!C14</f>
        <v/>
      </c>
      <c r="Q5" s="16" t="str">
        <f>'3.申込書確認 (印刷用)'!G14</f>
        <v/>
      </c>
      <c r="R5" s="16">
        <f>'3.申込書確認 (印刷用)'!G15</f>
        <v>0</v>
      </c>
      <c r="S5" s="16" t="str">
        <f>'3.申込書確認 (印刷用)'!K14</f>
        <v/>
      </c>
      <c r="T5" s="16">
        <f>'1.おかあさんコーラス申込シート(A）'!G25</f>
        <v>0</v>
      </c>
      <c r="U5" s="16">
        <f>'1.おかあさんコーラス申込シート(A）'!G19</f>
        <v>0</v>
      </c>
      <c r="V5" s="16" t="str">
        <f>'3.申込書確認 (印刷用)'!O14</f>
        <v/>
      </c>
      <c r="W5" s="27" t="str">
        <f>'1.おかあさんコーラス申込シート(A）'!H15&amp;'1.おかあさんコーラス申込シート(A）'!J15</f>
        <v/>
      </c>
    </row>
  </sheetData>
  <mergeCells count="1">
    <mergeCell ref="A3:B3"/>
  </mergeCells>
  <phoneticPr fontId="1"/>
  <dataValidations count="1">
    <dataValidation imeMode="halfAlpha" allowBlank="1" showInputMessage="1" showErrorMessage="1" sqref="M5:O5" xr:uid="{D123E389-8920-4734-A69F-96153D13705C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D35E-3026-4638-AFCC-6D3B9CF045DC}">
  <sheetPr codeName="Sheet6"/>
  <dimension ref="A1:M58"/>
  <sheetViews>
    <sheetView topLeftCell="A22" workbookViewId="0">
      <selection activeCell="G5" sqref="G5"/>
    </sheetView>
  </sheetViews>
  <sheetFormatPr defaultColWidth="8.875" defaultRowHeight="15.95" customHeight="1" x14ac:dyDescent="0.15"/>
  <cols>
    <col min="1" max="1" width="12.5" style="317" customWidth="1"/>
    <col min="2" max="2" width="9" style="331" bestFit="1" customWidth="1"/>
    <col min="3" max="16384" width="8.875" style="329"/>
  </cols>
  <sheetData>
    <row r="1" spans="1:13" s="316" customFormat="1" ht="15.95" customHeight="1" x14ac:dyDescent="0.15">
      <c r="A1" s="316" t="str">
        <f>'1.おかあさんコーラス申込シート(A）'!A1</f>
        <v>第４９回全日本おかあさんコーラス九州支部大会～女声合唱の祭典～</v>
      </c>
      <c r="B1" s="317"/>
    </row>
    <row r="2" spans="1:13" s="316" customFormat="1" ht="15.95" customHeight="1" x14ac:dyDescent="0.15">
      <c r="A2" s="318">
        <f>'1.おかあさんコーラス申込シート(A）'!M1</f>
        <v>2026</v>
      </c>
      <c r="B2" s="317"/>
    </row>
    <row r="3" spans="1:13" s="316" customFormat="1" ht="15.95" customHeight="1" x14ac:dyDescent="0.15">
      <c r="A3" s="319" t="s">
        <v>75</v>
      </c>
      <c r="B3" s="320"/>
      <c r="D3" s="321"/>
    </row>
    <row r="4" spans="1:13" s="316" customFormat="1" ht="15.95" customHeight="1" x14ac:dyDescent="0.15">
      <c r="A4" s="322" t="s">
        <v>124</v>
      </c>
      <c r="B4" s="317" t="str">
        <f>IF('1.おかあさんコーラス申込シート(A）'!M6=1,"初参加","")</f>
        <v/>
      </c>
    </row>
    <row r="5" spans="1:13" s="316" customFormat="1" ht="15.95" customHeight="1" x14ac:dyDescent="0.15">
      <c r="A5" s="317" t="s">
        <v>76</v>
      </c>
      <c r="B5" s="317" t="str">
        <f>'1.おかあさんコーラス申込シート(A）'!G5</f>
        <v>沖縄県</v>
      </c>
    </row>
    <row r="6" spans="1:13" s="316" customFormat="1" ht="15.95" customHeight="1" x14ac:dyDescent="0.15">
      <c r="A6" s="316" t="s">
        <v>77</v>
      </c>
      <c r="B6" s="317">
        <f>'1.おかあさんコーラス申込シート(A）'!G8</f>
        <v>0</v>
      </c>
    </row>
    <row r="7" spans="1:13" s="316" customFormat="1" ht="15.95" customHeight="1" x14ac:dyDescent="0.15">
      <c r="A7" s="323" t="s">
        <v>37</v>
      </c>
      <c r="B7" s="317">
        <f>'1.おかあさんコーラス申込シート(A）'!G7</f>
        <v>0</v>
      </c>
    </row>
    <row r="8" spans="1:13" s="316" customFormat="1" ht="15.95" customHeight="1" x14ac:dyDescent="0.15">
      <c r="A8" s="323" t="s">
        <v>183</v>
      </c>
      <c r="B8" s="317"/>
    </row>
    <row r="9" spans="1:13" s="316" customFormat="1" ht="15.95" customHeight="1" x14ac:dyDescent="0.15">
      <c r="A9" s="323" t="s">
        <v>184</v>
      </c>
      <c r="B9" s="317">
        <f>'1.おかあさんコーラス申込シート(A）'!G9</f>
        <v>0</v>
      </c>
    </row>
    <row r="10" spans="1:13" s="316" customFormat="1" ht="15.95" customHeight="1" x14ac:dyDescent="0.15">
      <c r="A10" s="317" t="s">
        <v>72</v>
      </c>
      <c r="B10" s="317">
        <f>'1.おかあさんコーラス申込シート(A）'!G12</f>
        <v>0</v>
      </c>
      <c r="E10" s="324"/>
      <c r="F10" s="324"/>
      <c r="I10" s="324"/>
      <c r="J10" s="324"/>
      <c r="K10" s="324"/>
      <c r="L10" s="324"/>
      <c r="M10" s="324"/>
    </row>
    <row r="11" spans="1:13" s="316" customFormat="1" ht="15.95" customHeight="1" x14ac:dyDescent="0.15">
      <c r="A11" s="317" t="s">
        <v>189</v>
      </c>
      <c r="B11" s="317" t="str">
        <f>'3.申込書確認 (印刷用)'!C14</f>
        <v/>
      </c>
      <c r="E11" s="324"/>
      <c r="F11" s="324"/>
      <c r="I11" s="324"/>
      <c r="J11" s="324"/>
      <c r="K11" s="324"/>
      <c r="L11" s="324"/>
      <c r="M11" s="324"/>
    </row>
    <row r="12" spans="1:13" s="316" customFormat="1" ht="15.95" customHeight="1" x14ac:dyDescent="0.15">
      <c r="A12" s="317" t="s">
        <v>190</v>
      </c>
      <c r="B12" s="317" t="str">
        <f>'1.おかあさんコーラス申込シート(A）'!H15&amp;'1.おかあさんコーラス申込シート(A）'!J15</f>
        <v/>
      </c>
      <c r="E12" s="324"/>
      <c r="F12" s="324"/>
      <c r="I12" s="324"/>
      <c r="J12" s="324"/>
      <c r="K12" s="324"/>
      <c r="L12" s="324"/>
      <c r="M12" s="324"/>
    </row>
    <row r="13" spans="1:13" s="316" customFormat="1" ht="15.95" customHeight="1" x14ac:dyDescent="0.15">
      <c r="A13" s="317"/>
      <c r="B13" s="317"/>
      <c r="E13" s="324"/>
      <c r="F13" s="324"/>
      <c r="I13" s="324"/>
      <c r="J13" s="324"/>
      <c r="K13" s="324"/>
      <c r="L13" s="324"/>
      <c r="M13" s="324"/>
    </row>
    <row r="14" spans="1:13" s="316" customFormat="1" ht="15.95" customHeight="1" x14ac:dyDescent="0.15">
      <c r="A14" s="317" t="s">
        <v>185</v>
      </c>
      <c r="B14" s="317" t="str">
        <f>'3.申込書確認 (印刷用)'!G14</f>
        <v/>
      </c>
      <c r="E14" s="324"/>
      <c r="F14" s="324"/>
      <c r="I14" s="324"/>
      <c r="J14" s="324"/>
      <c r="K14" s="324"/>
      <c r="L14" s="324"/>
      <c r="M14" s="324"/>
    </row>
    <row r="15" spans="1:13" s="316" customFormat="1" ht="15.95" customHeight="1" x14ac:dyDescent="0.15">
      <c r="A15" s="316" t="s">
        <v>191</v>
      </c>
      <c r="B15" s="317">
        <f>'3.申込書確認 (印刷用)'!G15</f>
        <v>0</v>
      </c>
      <c r="E15" s="324"/>
      <c r="F15" s="324"/>
      <c r="I15" s="324"/>
      <c r="J15" s="324"/>
      <c r="K15" s="324"/>
      <c r="L15" s="324"/>
      <c r="M15" s="324"/>
    </row>
    <row r="16" spans="1:13" s="316" customFormat="1" ht="15.95" customHeight="1" x14ac:dyDescent="0.15">
      <c r="A16" s="317" t="s">
        <v>186</v>
      </c>
      <c r="B16" s="317" t="str">
        <f>'3.申込書確認 (印刷用)'!K14</f>
        <v/>
      </c>
      <c r="E16" s="324"/>
      <c r="F16" s="324"/>
      <c r="I16" s="324"/>
      <c r="J16" s="324"/>
      <c r="K16" s="324"/>
      <c r="L16" s="324"/>
      <c r="M16" s="324"/>
    </row>
    <row r="17" spans="1:13" s="316" customFormat="1" ht="15.95" customHeight="1" x14ac:dyDescent="0.15">
      <c r="A17" s="316" t="s">
        <v>191</v>
      </c>
      <c r="B17" s="317">
        <f>'3.申込書確認 (印刷用)'!K15</f>
        <v>0</v>
      </c>
      <c r="E17" s="324"/>
      <c r="F17" s="324"/>
      <c r="I17" s="324"/>
      <c r="J17" s="324"/>
      <c r="K17" s="324"/>
      <c r="L17" s="324"/>
      <c r="M17" s="324"/>
    </row>
    <row r="18" spans="1:13" s="316" customFormat="1" ht="15.95" customHeight="1" x14ac:dyDescent="0.15">
      <c r="A18" s="317" t="s">
        <v>41</v>
      </c>
      <c r="B18" s="317" t="str">
        <f>'3.申込書確認 (印刷用)'!O14</f>
        <v/>
      </c>
      <c r="E18" s="324"/>
      <c r="F18" s="324"/>
      <c r="I18" s="324"/>
      <c r="J18" s="324"/>
      <c r="K18" s="324"/>
      <c r="L18" s="324"/>
      <c r="M18" s="324"/>
    </row>
    <row r="19" spans="1:13" s="316" customFormat="1" ht="15.95" customHeight="1" x14ac:dyDescent="0.15">
      <c r="A19" s="317"/>
      <c r="B19" s="317"/>
      <c r="E19" s="324"/>
      <c r="F19" s="324"/>
      <c r="I19" s="324"/>
      <c r="J19" s="324"/>
      <c r="K19" s="324"/>
      <c r="L19" s="324"/>
      <c r="M19" s="324"/>
    </row>
    <row r="20" spans="1:13" s="316" customFormat="1" ht="15.95" customHeight="1" x14ac:dyDescent="0.15">
      <c r="A20" s="325" t="s">
        <v>21</v>
      </c>
      <c r="B20" s="326"/>
      <c r="C20" s="327"/>
    </row>
    <row r="21" spans="1:13" s="316" customFormat="1" ht="15.95" customHeight="1" x14ac:dyDescent="0.15">
      <c r="A21" s="317" t="s">
        <v>221</v>
      </c>
      <c r="B21" s="317">
        <f>'1.おかあさんコーラス申込シート(A）'!B29</f>
        <v>0</v>
      </c>
      <c r="C21" s="317"/>
    </row>
    <row r="22" spans="1:13" s="316" customFormat="1" ht="15.95" customHeight="1" x14ac:dyDescent="0.15">
      <c r="C22" s="328"/>
      <c r="D22" s="328"/>
    </row>
    <row r="23" spans="1:13" ht="15.95" customHeight="1" x14ac:dyDescent="0.15">
      <c r="A23" s="322" t="s">
        <v>74</v>
      </c>
      <c r="B23" s="390" t="str">
        <f>'2.おかあさんコーラス演奏曲（B）'!A8</f>
        <v>2.曲集名欄：組曲等から選曲する場合は、組曲名「」からと入力してください</v>
      </c>
    </row>
    <row r="24" spans="1:13" ht="15.95" customHeight="1" x14ac:dyDescent="0.15">
      <c r="A24" s="330" t="s">
        <v>187</v>
      </c>
      <c r="B24" s="331">
        <f>'2.おかあさんコーラス演奏曲（B）'!C18</f>
        <v>0</v>
      </c>
    </row>
    <row r="25" spans="1:13" ht="15.95" customHeight="1" x14ac:dyDescent="0.15">
      <c r="A25" s="330" t="s">
        <v>188</v>
      </c>
      <c r="B25" s="331">
        <f>'2.おかあさんコーラス演奏曲（B）'!C19</f>
        <v>0</v>
      </c>
    </row>
    <row r="26" spans="1:13" ht="15.95" customHeight="1" x14ac:dyDescent="0.15">
      <c r="A26" s="330" t="str">
        <f>'2.おかあさんコーラス演奏曲（B）'!A20&amp;'2.おかあさんコーラス演奏曲（B）'!B20</f>
        <v>①</v>
      </c>
      <c r="B26" s="331">
        <f>'2.おかあさんコーラス演奏曲（B）'!C20</f>
        <v>0</v>
      </c>
    </row>
    <row r="27" spans="1:13" ht="15.95" customHeight="1" x14ac:dyDescent="0.15">
      <c r="A27" s="330" t="str">
        <f>'2.おかあさんコーラス演奏曲（B）'!A21&amp;'2.おかあさんコーラス演奏曲（B）'!B21</f>
        <v>①</v>
      </c>
      <c r="B27" s="331">
        <f>'2.おかあさんコーラス演奏曲（B）'!C21</f>
        <v>0</v>
      </c>
    </row>
    <row r="28" spans="1:13" ht="15.95" customHeight="1" x14ac:dyDescent="0.15">
      <c r="A28" s="330" t="str">
        <f>'2.おかあさんコーラス演奏曲（B）'!A22&amp;'2.おかあさんコーラス演奏曲（B）'!B22</f>
        <v>①</v>
      </c>
      <c r="B28" s="331">
        <f>'2.おかあさんコーラス演奏曲（B）'!C22</f>
        <v>0</v>
      </c>
    </row>
    <row r="29" spans="1:13" ht="15.95" customHeight="1" x14ac:dyDescent="0.15">
      <c r="A29" s="330" t="str">
        <f>'2.おかあさんコーラス演奏曲（B）'!A23&amp;'2.おかあさんコーラス演奏曲（B）'!B23</f>
        <v>①</v>
      </c>
      <c r="B29" s="331">
        <f>'2.おかあさんコーラス演奏曲（B）'!C23</f>
        <v>0</v>
      </c>
    </row>
    <row r="30" spans="1:13" ht="15.95" customHeight="1" x14ac:dyDescent="0.15">
      <c r="A30" s="332">
        <f>'2.おかあさんコーラス演奏曲（B）'!C24</f>
        <v>0</v>
      </c>
    </row>
    <row r="31" spans="1:13" ht="15.95" customHeight="1" x14ac:dyDescent="0.15">
      <c r="A31" s="333" t="s">
        <v>78</v>
      </c>
      <c r="B31" s="331">
        <f>'2.おかあさんコーラス演奏曲（B）'!C27</f>
        <v>0</v>
      </c>
    </row>
    <row r="32" spans="1:13" ht="15.95" customHeight="1" x14ac:dyDescent="0.15">
      <c r="A32" s="333" t="s">
        <v>79</v>
      </c>
      <c r="B32" s="331">
        <f>'2.おかあさんコーラス演奏曲（B）'!C28</f>
        <v>0</v>
      </c>
    </row>
    <row r="33" spans="1:2" ht="15.95" customHeight="1" x14ac:dyDescent="0.15">
      <c r="A33" s="333" t="str">
        <f>'2.おかあさんコーラス演奏曲（B）'!A29&amp;'2.おかあさんコーラス演奏曲（B）'!B29</f>
        <v>②</v>
      </c>
      <c r="B33" s="331">
        <f>'2.おかあさんコーラス演奏曲（B）'!C29</f>
        <v>0</v>
      </c>
    </row>
    <row r="34" spans="1:2" ht="15.95" customHeight="1" x14ac:dyDescent="0.15">
      <c r="A34" s="333" t="str">
        <f>'2.おかあさんコーラス演奏曲（B）'!A30&amp;'2.おかあさんコーラス演奏曲（B）'!B30</f>
        <v>②</v>
      </c>
      <c r="B34" s="331">
        <f>'2.おかあさんコーラス演奏曲（B）'!C30</f>
        <v>0</v>
      </c>
    </row>
    <row r="35" spans="1:2" ht="15.95" customHeight="1" x14ac:dyDescent="0.15">
      <c r="A35" s="333" t="str">
        <f>'2.おかあさんコーラス演奏曲（B）'!A31&amp;'2.おかあさんコーラス演奏曲（B）'!B31</f>
        <v>②</v>
      </c>
      <c r="B35" s="331">
        <f>'2.おかあさんコーラス演奏曲（B）'!C31</f>
        <v>0</v>
      </c>
    </row>
    <row r="36" spans="1:2" ht="15.95" customHeight="1" x14ac:dyDescent="0.15">
      <c r="A36" s="333" t="str">
        <f>'2.おかあさんコーラス演奏曲（B）'!A32&amp;'2.おかあさんコーラス演奏曲（B）'!B32</f>
        <v>②</v>
      </c>
      <c r="B36" s="331">
        <f>'2.おかあさんコーラス演奏曲（B）'!C32</f>
        <v>0</v>
      </c>
    </row>
    <row r="37" spans="1:2" ht="15.95" customHeight="1" x14ac:dyDescent="0.15">
      <c r="A37" s="332">
        <f>'2.おかあさんコーラス演奏曲（B）'!C33</f>
        <v>0</v>
      </c>
    </row>
    <row r="38" spans="1:2" ht="15.95" customHeight="1" x14ac:dyDescent="0.15">
      <c r="A38" s="334" t="s">
        <v>80</v>
      </c>
      <c r="B38" s="331">
        <f>'2.おかあさんコーラス演奏曲（B）'!C36</f>
        <v>0</v>
      </c>
    </row>
    <row r="39" spans="1:2" ht="15.95" customHeight="1" x14ac:dyDescent="0.15">
      <c r="A39" s="334" t="s">
        <v>81</v>
      </c>
      <c r="B39" s="331">
        <f>'2.おかあさんコーラス演奏曲（B）'!C37</f>
        <v>0</v>
      </c>
    </row>
    <row r="40" spans="1:2" ht="15.95" customHeight="1" x14ac:dyDescent="0.15">
      <c r="A40" s="334" t="str">
        <f>'2.おかあさんコーラス演奏曲（B）'!A38&amp;'2.おかあさんコーラス演奏曲（B）'!B38</f>
        <v>③</v>
      </c>
      <c r="B40" s="331">
        <f>'2.おかあさんコーラス演奏曲（B）'!C38</f>
        <v>0</v>
      </c>
    </row>
    <row r="41" spans="1:2" ht="15.95" customHeight="1" x14ac:dyDescent="0.15">
      <c r="A41" s="334" t="str">
        <f>'2.おかあさんコーラス演奏曲（B）'!A39&amp;'2.おかあさんコーラス演奏曲（B）'!B39</f>
        <v>③</v>
      </c>
      <c r="B41" s="331">
        <f>'2.おかあさんコーラス演奏曲（B）'!C39</f>
        <v>0</v>
      </c>
    </row>
    <row r="42" spans="1:2" ht="15.95" customHeight="1" x14ac:dyDescent="0.15">
      <c r="A42" s="334" t="str">
        <f>'2.おかあさんコーラス演奏曲（B）'!A40&amp;'2.おかあさんコーラス演奏曲（B）'!B40</f>
        <v>③</v>
      </c>
      <c r="B42" s="331">
        <f>'2.おかあさんコーラス演奏曲（B）'!C40</f>
        <v>0</v>
      </c>
    </row>
    <row r="43" spans="1:2" ht="15.95" customHeight="1" x14ac:dyDescent="0.15">
      <c r="A43" s="334" t="str">
        <f>'2.おかあさんコーラス演奏曲（B）'!A41&amp;'2.おかあさんコーラス演奏曲（B）'!B41</f>
        <v>③</v>
      </c>
      <c r="B43" s="331">
        <f>'2.おかあさんコーラス演奏曲（B）'!C41</f>
        <v>0</v>
      </c>
    </row>
    <row r="44" spans="1:2" ht="15.95" customHeight="1" x14ac:dyDescent="0.15">
      <c r="A44" s="332">
        <f>'2.おかあさんコーラス演奏曲（B）'!C42</f>
        <v>0</v>
      </c>
    </row>
    <row r="45" spans="1:2" ht="15.95" customHeight="1" x14ac:dyDescent="0.15">
      <c r="A45" s="335" t="s">
        <v>82</v>
      </c>
      <c r="B45" s="331">
        <f>'2.おかあさんコーラス演奏曲（B）'!C45</f>
        <v>0</v>
      </c>
    </row>
    <row r="46" spans="1:2" ht="15.95" customHeight="1" x14ac:dyDescent="0.15">
      <c r="A46" s="335" t="s">
        <v>83</v>
      </c>
      <c r="B46" s="331">
        <f>'2.おかあさんコーラス演奏曲（B）'!C46</f>
        <v>0</v>
      </c>
    </row>
    <row r="47" spans="1:2" ht="15.95" customHeight="1" x14ac:dyDescent="0.15">
      <c r="A47" s="335" t="str">
        <f>'2.おかあさんコーラス演奏曲（B）'!A47&amp;'2.おかあさんコーラス演奏曲（B）'!B47</f>
        <v>④</v>
      </c>
      <c r="B47" s="331">
        <f>'2.おかあさんコーラス演奏曲（B）'!C47</f>
        <v>0</v>
      </c>
    </row>
    <row r="48" spans="1:2" ht="15.95" customHeight="1" x14ac:dyDescent="0.15">
      <c r="A48" s="335" t="str">
        <f>'2.おかあさんコーラス演奏曲（B）'!A48&amp;'2.おかあさんコーラス演奏曲（B）'!B48</f>
        <v>④</v>
      </c>
      <c r="B48" s="331">
        <f>'2.おかあさんコーラス演奏曲（B）'!C48</f>
        <v>0</v>
      </c>
    </row>
    <row r="49" spans="1:2" ht="15.95" customHeight="1" x14ac:dyDescent="0.15">
      <c r="A49" s="335" t="str">
        <f>'2.おかあさんコーラス演奏曲（B）'!A49&amp;'2.おかあさんコーラス演奏曲（B）'!B49</f>
        <v>④</v>
      </c>
      <c r="B49" s="331">
        <f>'2.おかあさんコーラス演奏曲（B）'!C49</f>
        <v>0</v>
      </c>
    </row>
    <row r="50" spans="1:2" ht="15.95" customHeight="1" x14ac:dyDescent="0.15">
      <c r="A50" s="335" t="str">
        <f>'2.おかあさんコーラス演奏曲（B）'!A50&amp;'2.おかあさんコーラス演奏曲（B）'!B50</f>
        <v>④</v>
      </c>
      <c r="B50" s="331">
        <f>'2.おかあさんコーラス演奏曲（B）'!C50</f>
        <v>0</v>
      </c>
    </row>
    <row r="51" spans="1:2" ht="15.95" customHeight="1" x14ac:dyDescent="0.15">
      <c r="A51" s="332">
        <f>'2.おかあさんコーラス演奏曲（B）'!C51</f>
        <v>0</v>
      </c>
    </row>
    <row r="52" spans="1:2" ht="15.95" customHeight="1" x14ac:dyDescent="0.15">
      <c r="A52" s="336" t="str">
        <f>'2.おかあさんコーラス演奏曲（B）'!A54&amp;'2.おかあさんコーラス演奏曲（B）'!B54</f>
        <v>⑤曲集名</v>
      </c>
      <c r="B52" s="331">
        <f>'2.おかあさんコーラス演奏曲（B）'!C54</f>
        <v>0</v>
      </c>
    </row>
    <row r="53" spans="1:2" ht="15.95" customHeight="1" x14ac:dyDescent="0.15">
      <c r="A53" s="336" t="str">
        <f>'2.おかあさんコーラス演奏曲（B）'!A55&amp;'2.おかあさんコーラス演奏曲（B）'!B55</f>
        <v>⑤曲名</v>
      </c>
      <c r="B53" s="331">
        <f>'2.おかあさんコーラス演奏曲（B）'!C55</f>
        <v>0</v>
      </c>
    </row>
    <row r="54" spans="1:2" ht="15.95" customHeight="1" x14ac:dyDescent="0.15">
      <c r="A54" s="336" t="str">
        <f>'2.おかあさんコーラス演奏曲（B）'!A56&amp;'2.おかあさんコーラス演奏曲（B）'!B56</f>
        <v>⑤</v>
      </c>
      <c r="B54" s="331">
        <f>'2.おかあさんコーラス演奏曲（B）'!C56</f>
        <v>0</v>
      </c>
    </row>
    <row r="55" spans="1:2" ht="15.95" customHeight="1" x14ac:dyDescent="0.15">
      <c r="A55" s="336" t="str">
        <f>'2.おかあさんコーラス演奏曲（B）'!A57&amp;'2.おかあさんコーラス演奏曲（B）'!B57</f>
        <v>⑤</v>
      </c>
      <c r="B55" s="331">
        <f>'2.おかあさんコーラス演奏曲（B）'!C57</f>
        <v>0</v>
      </c>
    </row>
    <row r="56" spans="1:2" ht="15.95" customHeight="1" x14ac:dyDescent="0.15">
      <c r="A56" s="336" t="str">
        <f>'2.おかあさんコーラス演奏曲（B）'!A58&amp;'2.おかあさんコーラス演奏曲（B）'!B58</f>
        <v>⑤</v>
      </c>
      <c r="B56" s="331">
        <f>'2.おかあさんコーラス演奏曲（B）'!C58</f>
        <v>0</v>
      </c>
    </row>
    <row r="57" spans="1:2" ht="15.95" customHeight="1" x14ac:dyDescent="0.15">
      <c r="A57" s="336" t="str">
        <f>'2.おかあさんコーラス演奏曲（B）'!A59&amp;'2.おかあさんコーラス演奏曲（B）'!B59</f>
        <v>⑤</v>
      </c>
      <c r="B57" s="331">
        <f>'2.おかあさんコーラス演奏曲（B）'!C59</f>
        <v>0</v>
      </c>
    </row>
    <row r="58" spans="1:2" ht="15.95" customHeight="1" x14ac:dyDescent="0.15">
      <c r="A58" s="332" t="str">
        <f>'2.おかあさんコーラス演奏曲（B）'!C64</f>
        <v>演奏時間合計</v>
      </c>
      <c r="B58" s="332">
        <f>'2.おかあさんコーラス演奏曲（B）'!D64</f>
        <v>0</v>
      </c>
    </row>
  </sheetData>
  <phoneticPr fontId="1"/>
  <dataValidations count="1">
    <dataValidation type="textLength" allowBlank="1" showInputMessage="1" showErrorMessage="1" sqref="B23" xr:uid="{2E3D4868-7489-43B2-90BE-EF57FFAC7E04}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4192-253D-493D-8187-34683A138FA9}">
  <sheetPr codeName="Sheet7"/>
  <dimension ref="A1:M27"/>
  <sheetViews>
    <sheetView showGridLines="0" showZeros="0" workbookViewId="0">
      <selection activeCell="G3" sqref="G3"/>
    </sheetView>
  </sheetViews>
  <sheetFormatPr defaultColWidth="8.875" defaultRowHeight="15.95" customHeight="1" x14ac:dyDescent="0.25"/>
  <cols>
    <col min="1" max="1" width="12.875" style="253" customWidth="1"/>
    <col min="2" max="2" width="9.625" style="338" customWidth="1"/>
    <col min="3" max="8" width="8.875" style="339"/>
    <col min="9" max="9" width="8.875" style="339" customWidth="1"/>
    <col min="10" max="16384" width="8.875" style="339"/>
  </cols>
  <sheetData>
    <row r="1" spans="1:13" ht="34.5" customHeight="1" x14ac:dyDescent="0.25">
      <c r="A1" s="337" t="str">
        <f>'1.おかあさんコーラス申込シート(A）'!A1</f>
        <v>第４９回全日本おかあさんコーラス九州支部大会～女声合唱の祭典～</v>
      </c>
      <c r="I1" s="340"/>
    </row>
    <row r="2" spans="1:13" ht="27" customHeight="1" x14ac:dyDescent="0.25">
      <c r="A2" s="341">
        <f>'6.Pdata'!A2</f>
        <v>2026</v>
      </c>
      <c r="I2" s="342" t="s">
        <v>285</v>
      </c>
    </row>
    <row r="3" spans="1:13" s="226" customFormat="1" ht="42.6" customHeight="1" x14ac:dyDescent="0.25">
      <c r="A3" s="343" t="s">
        <v>237</v>
      </c>
      <c r="B3" s="253"/>
      <c r="D3" s="255"/>
      <c r="G3" s="344" t="s">
        <v>197</v>
      </c>
      <c r="H3" s="541" t="str">
        <f>'1.おかあさんコーラス申込シート(A）'!G5</f>
        <v>沖縄県</v>
      </c>
      <c r="I3" s="542"/>
    </row>
    <row r="4" spans="1:13" s="218" customFormat="1" ht="42.6" customHeight="1" x14ac:dyDescent="0.3">
      <c r="A4" s="345" t="s">
        <v>198</v>
      </c>
      <c r="B4" s="346"/>
      <c r="C4" s="347"/>
      <c r="D4" s="348"/>
      <c r="E4" s="348" t="s">
        <v>162</v>
      </c>
      <c r="F4" s="348"/>
      <c r="G4" s="349"/>
      <c r="H4" s="350"/>
      <c r="I4" s="351" t="s">
        <v>127</v>
      </c>
      <c r="K4" s="352"/>
      <c r="L4" s="352"/>
    </row>
    <row r="5" spans="1:13" s="355" customFormat="1" ht="15" customHeight="1" x14ac:dyDescent="0.15">
      <c r="A5" s="353"/>
      <c r="B5" s="354"/>
      <c r="C5" s="354"/>
      <c r="D5" s="354"/>
      <c r="E5" s="354"/>
      <c r="F5" s="354"/>
      <c r="G5" s="354"/>
      <c r="H5" s="354"/>
      <c r="I5" s="354"/>
    </row>
    <row r="6" spans="1:13" s="355" customFormat="1" ht="29.1" customHeight="1" x14ac:dyDescent="0.15">
      <c r="A6" s="356" t="s">
        <v>199</v>
      </c>
      <c r="B6" s="546">
        <f>'1.おかあさんコーラス申込シート(A）'!G8</f>
        <v>0</v>
      </c>
      <c r="C6" s="547"/>
      <c r="D6" s="547"/>
      <c r="E6" s="547"/>
      <c r="F6" s="547"/>
      <c r="G6" s="547"/>
      <c r="H6" s="547"/>
      <c r="I6" s="548"/>
    </row>
    <row r="7" spans="1:13" s="355" customFormat="1" ht="29.1" customHeight="1" x14ac:dyDescent="0.15">
      <c r="A7" s="357" t="s">
        <v>125</v>
      </c>
      <c r="B7" s="543">
        <f>'1.おかあさんコーラス申込シート(A）'!G7</f>
        <v>0</v>
      </c>
      <c r="C7" s="544"/>
      <c r="D7" s="544"/>
      <c r="E7" s="544"/>
      <c r="F7" s="544"/>
      <c r="G7" s="544"/>
      <c r="H7" s="544"/>
      <c r="I7" s="545"/>
    </row>
    <row r="8" spans="1:13" s="355" customFormat="1" ht="15" customHeight="1" x14ac:dyDescent="0.15">
      <c r="A8" s="337"/>
      <c r="B8" s="358"/>
      <c r="C8" s="354"/>
      <c r="D8" s="354"/>
      <c r="E8" s="354"/>
      <c r="F8" s="354"/>
      <c r="G8" s="354"/>
      <c r="H8" s="354"/>
      <c r="I8" s="354"/>
    </row>
    <row r="9" spans="1:13" s="343" customFormat="1" ht="22.5" customHeight="1" x14ac:dyDescent="0.15">
      <c r="A9" s="227" t="s">
        <v>200</v>
      </c>
      <c r="B9" s="354"/>
      <c r="C9" s="354"/>
      <c r="D9" s="354"/>
      <c r="E9" s="354"/>
      <c r="F9" s="354"/>
      <c r="G9" s="354"/>
      <c r="H9" s="354"/>
      <c r="I9" s="354"/>
      <c r="J9" s="354"/>
      <c r="K9" s="359"/>
      <c r="L9" s="359"/>
    </row>
    <row r="10" spans="1:13" s="355" customFormat="1" ht="29.1" customHeight="1" x14ac:dyDescent="0.15">
      <c r="A10" s="538" t="s">
        <v>236</v>
      </c>
      <c r="B10" s="413" t="s">
        <v>125</v>
      </c>
      <c r="C10" s="360">
        <f>'1.おかあさんコーラス申込シート(A）'!H14</f>
        <v>0</v>
      </c>
      <c r="D10" s="361"/>
      <c r="E10" s="361">
        <f>'1.おかあさんコーラス申込シート(A）'!J14</f>
        <v>0</v>
      </c>
      <c r="F10" s="361"/>
      <c r="G10" s="361"/>
      <c r="H10" s="361"/>
      <c r="I10" s="362"/>
    </row>
    <row r="11" spans="1:13" s="355" customFormat="1" ht="29.1" customHeight="1" x14ac:dyDescent="0.15">
      <c r="A11" s="539"/>
      <c r="B11" s="363" t="s">
        <v>195</v>
      </c>
      <c r="C11" s="364">
        <f>'1.おかあさんコーラス申込シート(A）'!H13</f>
        <v>0</v>
      </c>
      <c r="D11" s="365"/>
      <c r="E11" s="365">
        <f>'1.おかあさんコーラス申込シート(A）'!J13</f>
        <v>0</v>
      </c>
      <c r="F11" s="365"/>
      <c r="G11" s="365"/>
      <c r="H11" s="365"/>
      <c r="I11" s="366"/>
      <c r="J11" s="367"/>
      <c r="K11" s="367"/>
      <c r="L11" s="367"/>
      <c r="M11" s="367"/>
    </row>
    <row r="12" spans="1:13" s="355" customFormat="1" ht="29.1" customHeight="1" x14ac:dyDescent="0.15">
      <c r="A12" s="539"/>
      <c r="B12" s="413" t="s">
        <v>125</v>
      </c>
      <c r="C12" s="360">
        <f>'1.おかあさんコーラス申込シート(A）'!H16</f>
        <v>0</v>
      </c>
      <c r="D12" s="361"/>
      <c r="E12" s="361">
        <f>'1.おかあさんコーラス申込シート(A）'!J16</f>
        <v>0</v>
      </c>
      <c r="F12" s="361"/>
      <c r="G12" s="361"/>
      <c r="H12" s="361"/>
      <c r="I12" s="362"/>
    </row>
    <row r="13" spans="1:13" s="355" customFormat="1" ht="29.1" customHeight="1" x14ac:dyDescent="0.15">
      <c r="A13" s="540"/>
      <c r="B13" s="363" t="s">
        <v>196</v>
      </c>
      <c r="C13" s="364">
        <f>'1.おかあさんコーラス申込シート(A）'!H15</f>
        <v>0</v>
      </c>
      <c r="D13" s="365"/>
      <c r="E13" s="365">
        <f>'1.おかあさんコーラス申込シート(A）'!J15</f>
        <v>0</v>
      </c>
      <c r="F13" s="365"/>
      <c r="G13" s="365"/>
      <c r="H13" s="365"/>
      <c r="I13" s="366"/>
      <c r="J13" s="367"/>
      <c r="K13" s="367"/>
      <c r="L13" s="367"/>
      <c r="M13" s="367"/>
    </row>
    <row r="14" spans="1:13" s="355" customFormat="1" ht="15" customHeight="1" x14ac:dyDescent="0.15">
      <c r="A14" s="337"/>
      <c r="B14" s="358"/>
      <c r="C14" s="354"/>
      <c r="D14" s="354"/>
      <c r="E14" s="354"/>
      <c r="F14" s="354"/>
      <c r="G14" s="354"/>
      <c r="H14" s="354"/>
      <c r="I14" s="354"/>
    </row>
    <row r="15" spans="1:13" s="355" customFormat="1" ht="22.5" customHeight="1" x14ac:dyDescent="0.15">
      <c r="A15" s="227" t="s">
        <v>286</v>
      </c>
      <c r="B15" s="354"/>
      <c r="C15" s="354"/>
      <c r="D15" s="354"/>
      <c r="E15" s="354"/>
      <c r="F15" s="354"/>
      <c r="G15" s="354"/>
      <c r="H15" s="354"/>
      <c r="I15" s="354"/>
    </row>
    <row r="16" spans="1:13" s="355" customFormat="1" ht="29.1" customHeight="1" x14ac:dyDescent="0.15">
      <c r="A16" s="538" t="s">
        <v>128</v>
      </c>
      <c r="B16" s="368" t="s">
        <v>193</v>
      </c>
      <c r="C16" s="369"/>
      <c r="D16" s="370">
        <f>'1.おかあさんコーラス申込シート(A）'!H22</f>
        <v>0</v>
      </c>
      <c r="E16" s="361"/>
      <c r="F16" s="361"/>
      <c r="G16" s="361"/>
      <c r="H16" s="361"/>
      <c r="I16" s="362"/>
      <c r="J16" s="367"/>
      <c r="K16" s="367"/>
      <c r="L16" s="367"/>
      <c r="M16" s="367"/>
    </row>
    <row r="17" spans="1:13" s="355" customFormat="1" ht="29.1" customHeight="1" x14ac:dyDescent="0.15">
      <c r="A17" s="539"/>
      <c r="B17" s="414" t="str">
        <f>B10</f>
        <v>(フリガナ)</v>
      </c>
      <c r="C17" s="371">
        <f>'1.おかあさんコーラス申込シート(A）'!H21</f>
        <v>0</v>
      </c>
      <c r="D17" s="372"/>
      <c r="E17" s="372">
        <f>'1.おかあさんコーラス申込シート(A）'!J21</f>
        <v>0</v>
      </c>
      <c r="F17" s="372"/>
      <c r="G17" s="372"/>
      <c r="H17" s="372"/>
      <c r="I17" s="373"/>
      <c r="J17" s="367"/>
      <c r="K17" s="367"/>
      <c r="L17" s="367"/>
      <c r="M17" s="367"/>
    </row>
    <row r="18" spans="1:13" s="355" customFormat="1" ht="29.1" customHeight="1" x14ac:dyDescent="0.15">
      <c r="A18" s="539"/>
      <c r="B18" s="374" t="s">
        <v>195</v>
      </c>
      <c r="C18" s="364">
        <f>'1.おかあさんコーラス申込シート(A）'!H20</f>
        <v>0</v>
      </c>
      <c r="D18" s="375"/>
      <c r="E18" s="365">
        <f>'1.おかあさんコーラス申込シート(A）'!J20</f>
        <v>0</v>
      </c>
      <c r="F18" s="365"/>
      <c r="G18" s="365"/>
      <c r="H18" s="365"/>
      <c r="I18" s="366"/>
      <c r="J18" s="367"/>
      <c r="K18" s="367"/>
      <c r="L18" s="367"/>
      <c r="M18" s="367"/>
    </row>
    <row r="19" spans="1:13" s="355" customFormat="1" ht="29.1" customHeight="1" x14ac:dyDescent="0.15">
      <c r="A19" s="539"/>
      <c r="B19" s="376" t="s">
        <v>194</v>
      </c>
      <c r="D19" s="337">
        <f>'1.おかあさんコーラス申込シート(A）'!H25</f>
        <v>0</v>
      </c>
      <c r="I19" s="377"/>
      <c r="J19" s="367"/>
      <c r="K19" s="367"/>
      <c r="L19" s="367"/>
      <c r="M19" s="367"/>
    </row>
    <row r="20" spans="1:13" s="355" customFormat="1" ht="29.1" customHeight="1" x14ac:dyDescent="0.15">
      <c r="A20" s="539"/>
      <c r="B20" s="414" t="str">
        <f>B17</f>
        <v>(フリガナ)</v>
      </c>
      <c r="C20" s="371">
        <f>'1.おかあさんコーラス申込シート(A）'!H24</f>
        <v>0</v>
      </c>
      <c r="D20" s="372"/>
      <c r="E20" s="372">
        <f>'1.おかあさんコーラス申込シート(A）'!J24</f>
        <v>0</v>
      </c>
      <c r="F20" s="372"/>
      <c r="G20" s="372"/>
      <c r="H20" s="372"/>
      <c r="I20" s="373"/>
      <c r="J20" s="367"/>
      <c r="K20" s="367"/>
      <c r="L20" s="367"/>
      <c r="M20" s="367"/>
    </row>
    <row r="21" spans="1:13" s="355" customFormat="1" ht="29.1" customHeight="1" x14ac:dyDescent="0.15">
      <c r="A21" s="540"/>
      <c r="B21" s="374" t="s">
        <v>196</v>
      </c>
      <c r="C21" s="364">
        <f>'1.おかあさんコーラス申込シート(A）'!H23</f>
        <v>0</v>
      </c>
      <c r="D21" s="375"/>
      <c r="E21" s="365">
        <f>'1.おかあさんコーラス申込シート(A）'!J23</f>
        <v>0</v>
      </c>
      <c r="F21" s="365"/>
      <c r="G21" s="365"/>
      <c r="H21" s="365"/>
      <c r="I21" s="366"/>
      <c r="J21" s="367"/>
      <c r="K21" s="367"/>
      <c r="L21" s="367"/>
      <c r="M21" s="367"/>
    </row>
    <row r="22" spans="1:13" s="355" customFormat="1" ht="15" customHeight="1" x14ac:dyDescent="0.15">
      <c r="A22" s="353"/>
      <c r="B22" s="354"/>
      <c r="C22" s="354"/>
      <c r="D22" s="354"/>
      <c r="E22" s="354"/>
      <c r="F22" s="354"/>
      <c r="G22" s="354"/>
      <c r="H22" s="354"/>
      <c r="I22" s="354"/>
    </row>
    <row r="23" spans="1:13" s="355" customFormat="1" ht="21.6" customHeight="1" x14ac:dyDescent="0.15">
      <c r="A23" s="227" t="s">
        <v>238</v>
      </c>
      <c r="B23" s="227" t="s">
        <v>35</v>
      </c>
      <c r="E23" s="367"/>
      <c r="J23" s="367"/>
      <c r="K23" s="367"/>
      <c r="L23" s="367"/>
      <c r="M23" s="367"/>
    </row>
    <row r="24" spans="1:13" s="355" customFormat="1" ht="27.95" customHeight="1" x14ac:dyDescent="0.15">
      <c r="A24" s="378" t="s">
        <v>176</v>
      </c>
      <c r="B24" s="379"/>
      <c r="C24" s="369"/>
      <c r="D24" s="369"/>
      <c r="E24" s="380"/>
      <c r="F24" s="369"/>
      <c r="G24" s="369"/>
      <c r="H24" s="369"/>
      <c r="I24" s="381"/>
      <c r="J24" s="367"/>
      <c r="K24" s="367"/>
      <c r="L24" s="367"/>
      <c r="M24" s="367"/>
    </row>
    <row r="25" spans="1:13" s="355" customFormat="1" ht="29.1" customHeight="1" x14ac:dyDescent="0.15">
      <c r="A25" s="382" t="s">
        <v>125</v>
      </c>
      <c r="B25" s="383">
        <f>'1.おかあさんコーラス申込シート(A）'!H27</f>
        <v>0</v>
      </c>
      <c r="C25" s="372"/>
      <c r="D25" s="372"/>
      <c r="E25" s="372">
        <f>'1.おかあさんコーラス申込シート(A）'!J27</f>
        <v>0</v>
      </c>
      <c r="F25" s="372"/>
      <c r="G25" s="372"/>
      <c r="H25" s="372"/>
      <c r="I25" s="373"/>
      <c r="J25" s="367"/>
      <c r="K25" s="367"/>
      <c r="L25" s="367"/>
      <c r="M25" s="367"/>
    </row>
    <row r="26" spans="1:13" s="355" customFormat="1" ht="29.1" customHeight="1" x14ac:dyDescent="0.15">
      <c r="A26" s="384" t="s">
        <v>39</v>
      </c>
      <c r="B26" s="385">
        <f>'1.おかあさんコーラス申込シート(A）'!H26</f>
        <v>0</v>
      </c>
      <c r="C26" s="365"/>
      <c r="D26" s="365"/>
      <c r="E26" s="365">
        <f>'1.おかあさんコーラス申込シート(A）'!J26</f>
        <v>0</v>
      </c>
      <c r="F26" s="365"/>
      <c r="G26" s="365"/>
      <c r="H26" s="365"/>
      <c r="I26" s="366"/>
      <c r="J26" s="367"/>
      <c r="K26" s="367"/>
      <c r="L26" s="367"/>
      <c r="M26" s="367"/>
    </row>
    <row r="27" spans="1:13" ht="72.599999999999994" customHeight="1" x14ac:dyDescent="0.25">
      <c r="A27" s="386" t="s">
        <v>126</v>
      </c>
      <c r="B27" s="387"/>
      <c r="C27" s="388"/>
      <c r="D27" s="388"/>
      <c r="E27" s="388"/>
      <c r="F27" s="388"/>
      <c r="G27" s="388"/>
      <c r="H27" s="388"/>
      <c r="I27" s="389"/>
    </row>
  </sheetData>
  <mergeCells count="5">
    <mergeCell ref="A16:A21"/>
    <mergeCell ref="H3:I3"/>
    <mergeCell ref="B7:I7"/>
    <mergeCell ref="B6:I6"/>
    <mergeCell ref="A10:A13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Sheet1</vt:lpstr>
      <vt:lpstr>1.おかあさんコーラス申込シート(A）</vt:lpstr>
      <vt:lpstr>2.おかあさんコーラス演奏曲（B）</vt:lpstr>
      <vt:lpstr>3.申込書確認 (印刷用)</vt:lpstr>
      <vt:lpstr>5.報告data</vt:lpstr>
      <vt:lpstr>6.Pdata</vt:lpstr>
      <vt:lpstr>7.団体原稿</vt:lpstr>
      <vt:lpstr>'1.おかあさんコーラス申込シート(A）'!Print_Area</vt:lpstr>
      <vt:lpstr>'2.おかあさんコーラス演奏曲（B）'!Print_Area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福岡県合唱連盟</dc:creator>
  <cp:lastModifiedBy>良知 比嘉</cp:lastModifiedBy>
  <cp:lastPrinted>2023-02-08T07:36:12Z</cp:lastPrinted>
  <dcterms:created xsi:type="dcterms:W3CDTF">2006-05-17T05:12:19Z</dcterms:created>
  <dcterms:modified xsi:type="dcterms:W3CDTF">2026-02-21T22:02:10Z</dcterms:modified>
</cp:coreProperties>
</file>